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6" windowHeight="11100"/>
  </bookViews>
  <sheets>
    <sheet name="МО" sheetId="3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H67" i="3" l="1"/>
  <c r="DH62" i="3"/>
  <c r="DH61" i="3"/>
  <c r="DH58" i="3"/>
  <c r="DH56" i="3"/>
  <c r="DH55" i="3"/>
  <c r="DH34" i="3"/>
  <c r="DH26" i="3"/>
  <c r="DH22" i="3"/>
  <c r="DH19" i="3"/>
  <c r="CS78" i="3"/>
  <c r="CS67" i="3"/>
  <c r="CS62" i="3"/>
  <c r="CS61" i="3"/>
  <c r="CS58" i="3"/>
  <c r="CS56" i="3"/>
  <c r="CS55" i="3"/>
  <c r="CS34" i="3"/>
  <c r="CS26" i="3"/>
  <c r="CS22" i="3"/>
  <c r="CS19" i="3"/>
  <c r="BT67" i="3" l="1"/>
  <c r="BT62" i="3"/>
  <c r="BT61" i="3"/>
  <c r="BT58" i="3"/>
  <c r="BT56" i="3"/>
  <c r="BT55" i="3"/>
  <c r="BT34" i="3"/>
  <c r="BT26" i="3"/>
  <c r="BT22" i="3"/>
  <c r="BT19" i="3"/>
  <c r="AP78" i="3"/>
  <c r="AP58" i="3"/>
  <c r="AP56" i="3"/>
  <c r="AP19" i="3"/>
  <c r="DQ66" i="3" l="1"/>
  <c r="DQ62" i="3"/>
  <c r="DQ58" i="3"/>
  <c r="DQ40" i="3"/>
  <c r="DQ33" i="3"/>
  <c r="DO78" i="3"/>
  <c r="DN78" i="3"/>
  <c r="DM77" i="3"/>
  <c r="DM75" i="3"/>
  <c r="DM74" i="3"/>
  <c r="DM73" i="3"/>
  <c r="DM78" i="3" s="1"/>
  <c r="DM69" i="3"/>
  <c r="DM65" i="3"/>
  <c r="DM64" i="3"/>
  <c r="DM63" i="3"/>
  <c r="DM56" i="3"/>
  <c r="DM55" i="3"/>
  <c r="DM53" i="3"/>
  <c r="DM47" i="3"/>
  <c r="DM46" i="3"/>
  <c r="DM34" i="3"/>
  <c r="DM22" i="3"/>
  <c r="DM19" i="3"/>
  <c r="DO18" i="3"/>
  <c r="DO17" i="3" s="1"/>
  <c r="DO16" i="3" s="1"/>
  <c r="DN18" i="3"/>
  <c r="DN17" i="3" s="1"/>
  <c r="DN16" i="3" s="1"/>
  <c r="DB79" i="3"/>
  <c r="DB78" i="3"/>
  <c r="DB58" i="3"/>
  <c r="DB40" i="3"/>
  <c r="DB33" i="3"/>
  <c r="DB26" i="3"/>
  <c r="DB16" i="3"/>
  <c r="CX77" i="3"/>
  <c r="CX75" i="3"/>
  <c r="CX74" i="3"/>
  <c r="CX73" i="3"/>
  <c r="CX69" i="3"/>
  <c r="CX66" i="3"/>
  <c r="CX65" i="3"/>
  <c r="CX64" i="3"/>
  <c r="CX63" i="3"/>
  <c r="CX62" i="3"/>
  <c r="CX56" i="3"/>
  <c r="CX55" i="3"/>
  <c r="CX53" i="3"/>
  <c r="CX47" i="3"/>
  <c r="CX46" i="3"/>
  <c r="CX34" i="3"/>
  <c r="CX22" i="3"/>
  <c r="CX19" i="3"/>
  <c r="CX18" i="3"/>
  <c r="CZ17" i="3"/>
  <c r="CY17" i="3"/>
  <c r="CN16" i="3"/>
  <c r="CN17" i="3"/>
  <c r="CN18" i="3"/>
  <c r="CN19" i="3"/>
  <c r="CN22" i="3"/>
  <c r="CN23" i="3"/>
  <c r="CN24" i="3"/>
  <c r="CN25" i="3"/>
  <c r="CN26" i="3"/>
  <c r="CN28" i="3"/>
  <c r="CN31" i="3"/>
  <c r="CN33" i="3"/>
  <c r="CN34" i="3"/>
  <c r="CN40" i="3"/>
  <c r="CN46" i="3"/>
  <c r="CN47" i="3"/>
  <c r="CN53" i="3"/>
  <c r="CN55" i="3"/>
  <c r="CN56" i="3"/>
  <c r="CN58" i="3"/>
  <c r="CN59" i="3"/>
  <c r="CN60" i="3"/>
  <c r="CN61" i="3"/>
  <c r="CN62" i="3"/>
  <c r="CN63" i="3"/>
  <c r="CN64" i="3"/>
  <c r="CN65" i="3"/>
  <c r="CN66" i="3"/>
  <c r="CN67" i="3"/>
  <c r="CN68" i="3"/>
  <c r="CN69" i="3"/>
  <c r="CN70" i="3"/>
  <c r="CN71" i="3"/>
  <c r="CN72" i="3"/>
  <c r="CN73" i="3"/>
  <c r="CN74" i="3"/>
  <c r="CN75" i="3"/>
  <c r="CN76" i="3"/>
  <c r="CN77" i="3"/>
  <c r="CN78" i="3"/>
  <c r="CN79" i="3"/>
  <c r="CL79" i="3"/>
  <c r="CM66" i="3"/>
  <c r="CM62" i="3" s="1"/>
  <c r="CI62" i="3" s="1"/>
  <c r="CJ18" i="3"/>
  <c r="CJ17" i="3" s="1"/>
  <c r="CJ16" i="3" s="1"/>
  <c r="CJ79" i="3" s="1"/>
  <c r="CJ78" i="3" s="1"/>
  <c r="CK18" i="3"/>
  <c r="CK17" i="3" s="1"/>
  <c r="CK16" i="3" s="1"/>
  <c r="CK79" i="3" s="1"/>
  <c r="CK78" i="3" s="1"/>
  <c r="BH79" i="3"/>
  <c r="BG18" i="3"/>
  <c r="BG17" i="3" s="1"/>
  <c r="BG16" i="3" s="1"/>
  <c r="BG79" i="3" s="1"/>
  <c r="BG78" i="3" s="1"/>
  <c r="BF18" i="3"/>
  <c r="CI77" i="3"/>
  <c r="CI76" i="3"/>
  <c r="CI75" i="3"/>
  <c r="CI74" i="3"/>
  <c r="CI73" i="3"/>
  <c r="CI72" i="3"/>
  <c r="CI71" i="3"/>
  <c r="CI70" i="3"/>
  <c r="CI69" i="3"/>
  <c r="CI65" i="3"/>
  <c r="CI64" i="3"/>
  <c r="CI63" i="3"/>
  <c r="CM58" i="3"/>
  <c r="BI58" i="3"/>
  <c r="CI56" i="3"/>
  <c r="CI53" i="3"/>
  <c r="CI47" i="3"/>
  <c r="CM46" i="3"/>
  <c r="CM40" i="3"/>
  <c r="CI34" i="3"/>
  <c r="CI33" i="3"/>
  <c r="CI22" i="3"/>
  <c r="CI19" i="3"/>
  <c r="CM18" i="3" l="1"/>
  <c r="CM17" i="3" s="1"/>
  <c r="DQ78" i="3"/>
  <c r="CX17" i="3"/>
  <c r="DB17" i="3" s="1"/>
  <c r="BF17" i="3"/>
  <c r="DM18" i="3"/>
  <c r="CF78" i="3"/>
  <c r="CE78" i="3"/>
  <c r="CF18" i="3"/>
  <c r="CF17" i="3" s="1"/>
  <c r="CF16" i="3" s="1"/>
  <c r="CE18" i="3"/>
  <c r="CE17" i="3" s="1"/>
  <c r="CE16" i="3" s="1"/>
  <c r="CD77" i="3"/>
  <c r="CD73" i="3"/>
  <c r="CD78" i="3" s="1"/>
  <c r="CH78" i="3" s="1"/>
  <c r="CD69" i="3"/>
  <c r="CD66" i="3"/>
  <c r="CD65" i="3"/>
  <c r="CD63" i="3"/>
  <c r="CD62" i="3"/>
  <c r="CD56" i="3"/>
  <c r="CD55" i="3"/>
  <c r="CD53" i="3"/>
  <c r="CD47" i="3"/>
  <c r="CD46" i="3"/>
  <c r="CH40" i="3"/>
  <c r="CD34" i="3"/>
  <c r="CH33" i="3"/>
  <c r="CD22" i="3"/>
  <c r="CD19" i="3"/>
  <c r="BB18" i="3"/>
  <c r="BB17" i="3" s="1"/>
  <c r="BA18" i="3"/>
  <c r="BA17" i="3" s="1"/>
  <c r="CA78" i="3"/>
  <c r="BZ78" i="3"/>
  <c r="CC33" i="3"/>
  <c r="CA18" i="3"/>
  <c r="CA17" i="3" s="1"/>
  <c r="CA16" i="3" s="1"/>
  <c r="BZ18" i="3"/>
  <c r="BZ17" i="3" s="1"/>
  <c r="BZ16" i="3" s="1"/>
  <c r="BY77" i="3"/>
  <c r="BY75" i="3"/>
  <c r="BY74" i="3"/>
  <c r="BY73" i="3"/>
  <c r="BY78" i="3" s="1"/>
  <c r="BY69" i="3"/>
  <c r="CC66" i="3"/>
  <c r="BY65" i="3"/>
  <c r="BY64" i="3"/>
  <c r="BY63" i="3"/>
  <c r="CC62" i="3"/>
  <c r="CC58" i="3"/>
  <c r="BY56" i="3"/>
  <c r="BY55" i="3"/>
  <c r="BY53" i="3"/>
  <c r="BY47" i="3"/>
  <c r="BY46" i="3"/>
  <c r="CC40" i="3"/>
  <c r="BY34" i="3"/>
  <c r="BY22" i="3"/>
  <c r="BY19" i="3"/>
  <c r="CI18" i="3" l="1"/>
  <c r="CD18" i="3"/>
  <c r="BY18" i="3"/>
  <c r="BY17" i="3" s="1"/>
  <c r="BY16" i="3" s="1"/>
  <c r="CC16" i="3" s="1"/>
  <c r="BF16" i="3"/>
  <c r="CM16" i="3"/>
  <c r="CI17" i="3"/>
  <c r="CC78" i="3"/>
  <c r="DM17" i="3"/>
  <c r="DQ18" i="3"/>
  <c r="BB16" i="3"/>
  <c r="CH18" i="3"/>
  <c r="CH17" i="3" s="1"/>
  <c r="CD17" i="3"/>
  <c r="CD16" i="3" s="1"/>
  <c r="CH16" i="3" s="1"/>
  <c r="BA16" i="3"/>
  <c r="AU18" i="3"/>
  <c r="CC18" i="3" l="1"/>
  <c r="CI16" i="3"/>
  <c r="CI79" i="3" s="1"/>
  <c r="CI78" i="3" s="1"/>
  <c r="CM79" i="3"/>
  <c r="CM78" i="3" s="1"/>
  <c r="BF79" i="3"/>
  <c r="BF78" i="3" s="1"/>
  <c r="DM16" i="3"/>
  <c r="DQ16" i="3" s="1"/>
  <c r="DQ17" i="3"/>
  <c r="CC17" i="3"/>
  <c r="BD16" i="3"/>
  <c r="BE77" i="3"/>
  <c r="BE76" i="3"/>
  <c r="BE75" i="3"/>
  <c r="BE74" i="3"/>
  <c r="BE73" i="3"/>
  <c r="BE72" i="3"/>
  <c r="BE71" i="3"/>
  <c r="BE70" i="3"/>
  <c r="BE69" i="3"/>
  <c r="BE66" i="3"/>
  <c r="BE65" i="3"/>
  <c r="BE64" i="3"/>
  <c r="BE63" i="3"/>
  <c r="BE62" i="3"/>
  <c r="BE56" i="3"/>
  <c r="BE55" i="3"/>
  <c r="BE53" i="3"/>
  <c r="BE47" i="3"/>
  <c r="BI40" i="3"/>
  <c r="BI46" i="3"/>
  <c r="BE34" i="3"/>
  <c r="BI33" i="3"/>
  <c r="BE31" i="3"/>
  <c r="BE26" i="3"/>
  <c r="BE22" i="3"/>
  <c r="BE19" i="3"/>
  <c r="AZ77" i="3"/>
  <c r="AZ73" i="3"/>
  <c r="AZ69" i="3"/>
  <c r="AZ66" i="3"/>
  <c r="AZ65" i="3"/>
  <c r="AZ63" i="3"/>
  <c r="AZ62" i="3"/>
  <c r="AZ56" i="3"/>
  <c r="AZ55" i="3"/>
  <c r="AZ53" i="3"/>
  <c r="AZ47" i="3"/>
  <c r="BD40" i="3"/>
  <c r="AZ46" i="3"/>
  <c r="AZ34" i="3"/>
  <c r="AZ33" i="3"/>
  <c r="AZ26" i="3"/>
  <c r="AZ22" i="3"/>
  <c r="AZ19" i="3"/>
  <c r="AW17" i="3"/>
  <c r="AV17" i="3"/>
  <c r="AY78" i="3"/>
  <c r="AY79" i="3"/>
  <c r="AY16" i="3"/>
  <c r="AU77" i="3"/>
  <c r="AU75" i="3"/>
  <c r="AU74" i="3"/>
  <c r="AU73" i="3"/>
  <c r="AU69" i="3"/>
  <c r="AU66" i="3"/>
  <c r="AU65" i="3"/>
  <c r="AU64" i="3"/>
  <c r="AU63" i="3"/>
  <c r="AU62" i="3"/>
  <c r="AY58" i="3"/>
  <c r="AU56" i="3"/>
  <c r="AU55" i="3"/>
  <c r="AU53" i="3"/>
  <c r="AU47" i="3"/>
  <c r="AU46" i="3"/>
  <c r="AY40" i="3"/>
  <c r="AU34" i="3"/>
  <c r="AY33" i="3"/>
  <c r="AY26" i="3"/>
  <c r="AU22" i="3"/>
  <c r="AU19" i="3"/>
  <c r="AZ18" i="3" l="1"/>
  <c r="AZ17" i="3" s="1"/>
  <c r="BD17" i="3" s="1"/>
  <c r="BI18" i="3"/>
  <c r="BD18" i="3"/>
  <c r="AU17" i="3"/>
  <c r="AY17" i="3" s="1"/>
  <c r="AP67" i="3"/>
  <c r="AP62" i="3"/>
  <c r="AP61" i="3"/>
  <c r="AP55" i="3"/>
  <c r="AP34" i="3"/>
  <c r="AP26" i="3"/>
  <c r="AP22" i="3"/>
  <c r="BI17" i="3" l="1"/>
  <c r="BE18" i="3"/>
  <c r="BI16" i="3" l="1"/>
  <c r="BE17" i="3"/>
  <c r="BI79" i="3" l="1"/>
  <c r="BI78" i="3" s="1"/>
  <c r="BE16" i="3"/>
  <c r="BE79" i="3" s="1"/>
  <c r="BE78" i="3" s="1"/>
</calcChain>
</file>

<file path=xl/sharedStrings.xml><?xml version="1.0" encoding="utf-8"?>
<sst xmlns="http://schemas.openxmlformats.org/spreadsheetml/2006/main" count="2871" uniqueCount="223">
  <si>
    <t>Код строки</t>
  </si>
  <si>
    <t xml:space="preserve">  Правовое основание финансового обеспечения полномочия, расходного обязательства субъекта Российской Федерации </t>
  </si>
  <si>
    <t>Методика расчета оценки</t>
  </si>
  <si>
    <t>Российской Федерации</t>
  </si>
  <si>
    <t xml:space="preserve">субъекта Российской Федерации </t>
  </si>
  <si>
    <t>Наименование полномочия, 
расходного обязательства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</si>
  <si>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</si>
  <si>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</si>
  <si>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</si>
  <si>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 xml:space="preserve">в том числе государственные программы Российской Федерации 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</si>
  <si>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</si>
  <si>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</si>
  <si>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</si>
  <si>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</si>
  <si>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отчетный
2019г.</t>
  </si>
  <si>
    <t>текущий
2020г.</t>
  </si>
  <si>
    <t>очередной
2021г.</t>
  </si>
  <si>
    <t>плановый период
2022-2023гг.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</si>
  <si>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</si>
  <si>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</si>
  <si>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</si>
  <si>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</si>
  <si>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</si>
  <si>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</t>
  </si>
  <si>
    <t>подраздел</t>
  </si>
  <si>
    <t>Всего</t>
  </si>
  <si>
    <t xml:space="preserve">1-й год пп </t>
  </si>
  <si>
    <t xml:space="preserve">2-й год пп </t>
  </si>
  <si>
    <t>исполнено</t>
  </si>
  <si>
    <t>1</t>
  </si>
  <si>
    <t>2</t>
  </si>
  <si>
    <t>Код группы полномо-чий, расход-ных обяза-тельств</t>
  </si>
  <si>
    <t>Код бюджетной классифика-ции Российской Федерации</t>
  </si>
  <si>
    <t xml:space="preserve">Объем средств на исполнение расходного обязательства муниципального образования 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</si>
  <si>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</si>
  <si>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</si>
  <si>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</si>
  <si>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 xml:space="preserve">в т.ч. за счет целевых средств федерального бюджета </t>
  </si>
  <si>
    <t xml:space="preserve">в т.ч. за счет целевых средств регионального бюджета 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</si>
  <si>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</si>
  <si>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</si>
  <si>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 xml:space="preserve">1-й год пп 		
</t>
  </si>
  <si>
    <t>утверж-денные бюджетные назначения</t>
  </si>
  <si>
    <t>в т.ч за счет целевых средств федерального бюджета</t>
  </si>
  <si>
    <t>в т.ч. за счет целевых средств федерального бюджета</t>
  </si>
  <si>
    <t>31=33+35+37+39</t>
  </si>
  <si>
    <t>32=34+36+38+40</t>
  </si>
  <si>
    <t>41=42+43+44+45</t>
  </si>
  <si>
    <t>46=47+48+49+50</t>
  </si>
  <si>
    <t>51=52+53+54+55</t>
  </si>
  <si>
    <t>56=57+58+59+60</t>
  </si>
  <si>
    <t>61=63+65+67+69</t>
  </si>
  <si>
    <t>62=64+66+68+70</t>
  </si>
  <si>
    <t>71=72+73+74+75</t>
  </si>
  <si>
    <t>76=77+78+79+80</t>
  </si>
  <si>
    <t>81=82+83+84+85</t>
  </si>
  <si>
    <t>86=87+88+89+90</t>
  </si>
  <si>
    <t>91=92+93+94+95</t>
  </si>
  <si>
    <t>96=97+98+99+100</t>
  </si>
  <si>
    <t>101=102+103+104+105</t>
  </si>
  <si>
    <t>106=107+108+109+110</t>
  </si>
  <si>
    <t>111=112+113+114+115</t>
  </si>
  <si>
    <t>116=117+118+119+120</t>
  </si>
  <si>
    <t>4. Расходные обязательства, возникшие в результате принятия нормативных правовых актов городского поселения, заключения договоров (соглашений), всего</t>
  </si>
  <si>
    <t>5000</t>
  </si>
  <si>
    <t>х</t>
  </si>
  <si>
    <t>-</t>
  </si>
  <si>
    <t xml:space="preserve">
</t>
  </si>
  <si>
    <t>4.1.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</si>
  <si>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5001</t>
  </si>
  <si>
    <t>4.1.1. по перечню, предусмотренному частью 1 статьи 14 Федерального закона от 6 октября 2003 г. № 131-ФЗ «Об общих принципах организации местного самоуправления в Российской Федерации», всего</t>
  </si>
  <si>
    <t>5002</t>
  </si>
  <si>
    <t>4.1.1.4. организация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</si>
  <si>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5006</t>
  </si>
  <si>
    <t xml:space="preserve">Федеральный Закон №131-ФЗ от 06.10.2003 "Об общих принципах организации местного самоуправления в РФ"
</t>
  </si>
  <si>
    <t xml:space="preserve"> ст.14, п.1, подп.4
</t>
  </si>
  <si>
    <t xml:space="preserve">01.01.2009-не установлен
</t>
  </si>
  <si>
    <t>19</t>
  </si>
  <si>
    <t xml:space="preserve">плановый, индексация, нормативный
</t>
  </si>
  <si>
    <t>4.1.1.6.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городского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</si>
  <si>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5008</t>
  </si>
  <si>
    <t xml:space="preserve"> ст.14, п.1, подп.5
</t>
  </si>
  <si>
    <t xml:space="preserve">Закон Владимирской области №72-ОЗ от 11.10.2011 "О дорожном фонде Владимирской области"
</t>
  </si>
  <si>
    <t xml:space="preserve"> ст.3, п.1
</t>
  </si>
  <si>
    <t xml:space="preserve">01.01.2012-не установлен
</t>
  </si>
  <si>
    <t xml:space="preserve">в целом
</t>
  </si>
  <si>
    <t xml:space="preserve">-не установлен
</t>
  </si>
  <si>
    <t>3</t>
  </si>
  <si>
    <t xml:space="preserve">04
</t>
  </si>
  <si>
    <t xml:space="preserve">09
</t>
  </si>
  <si>
    <t xml:space="preserve">плановый
</t>
  </si>
  <si>
    <t xml:space="preserve">Постановление администрации Владимирской области №445 от 14.06.2018 "О распределении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на 2019 год"
</t>
  </si>
  <si>
    <t xml:space="preserve"> п.1
</t>
  </si>
  <si>
    <t xml:space="preserve">Соглашение №02-05-ДД2018 от 20.03.2018 "О предоставлении в 2018 году бюджету города Карабаново Александровского района Владимирской области субсидии из областного бюджета на осуществление  дорожной деятельности в отношении автомобильных дорог общего пользования местного значения в рамках государственной программы "Дорожное хозяйство Владимирской области на 2014-2025 годы""
</t>
  </si>
  <si>
    <t xml:space="preserve">Соглашение №06-05ДД-2019 от 28.02.2019 "О порядке и условиях предоставления в 2019 году бюджету муниципального образования город Карабаново Александровского района Владимирской области субсидии из областного бюджета на осуществление дорожной деятельности в отношении автомобильных дорог общего пользования местного значения в рамках государственной программы "Дорожное хозяйство Владимирской области на 2014-2025 годы""
</t>
  </si>
  <si>
    <t xml:space="preserve">28.02.2019-не установлен
</t>
  </si>
  <si>
    <t>4.1.1.7. обеспечение проживающих в городском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</si>
  <si>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5009</t>
  </si>
  <si>
    <t xml:space="preserve">Федеральный Закон №131-ФЗ от 06.10.2003 "Об общих принципах организации местного самоуправления в Российской Федерации"
</t>
  </si>
  <si>
    <t xml:space="preserve"> ст.14, п.1
</t>
  </si>
  <si>
    <t>18</t>
  </si>
  <si>
    <t xml:space="preserve">05
</t>
  </si>
  <si>
    <t xml:space="preserve">01
</t>
  </si>
  <si>
    <t xml:space="preserve">плановый, нормативный
</t>
  </si>
  <si>
    <t>4.1.1.15. участие в предупреждении и ликвидации последствий чрезвычайных ситуаций в границах городского поселения</t>
  </si>
  <si>
    <t>5017</t>
  </si>
  <si>
    <t xml:space="preserve"> ст.14, п.1, подп.8
</t>
  </si>
  <si>
    <t>12</t>
  </si>
  <si>
    <t xml:space="preserve">11
</t>
  </si>
  <si>
    <t xml:space="preserve">нормативный
</t>
  </si>
  <si>
    <t>4.1.1.16. обеспечение первичных мер пожарной безопасности в границах населенных пунктов городского поселения</t>
  </si>
  <si>
    <t>5018</t>
  </si>
  <si>
    <t xml:space="preserve"> ст.14, подст.1, п.8
</t>
  </si>
  <si>
    <t xml:space="preserve">06.10.2003-не установлен
</t>
  </si>
  <si>
    <t xml:space="preserve">03
</t>
  </si>
  <si>
    <t xml:space="preserve">плановый
</t>
  </si>
  <si>
    <t>4.1.1.18. организация библиотечного обслуживания населения, комплектование и обеспечение сохранности библиотечных фондов библиотек городского поселения</t>
  </si>
  <si>
    <t>5020</t>
  </si>
  <si>
    <t xml:space="preserve"> ст.14, п.1, подп.11
</t>
  </si>
  <si>
    <t xml:space="preserve">Закон Владимирской области №31-ОЗ от 09.04.2002 "О культуре (ред. от 21.11.2014 г. с изм. от 12.03.2015 г.)"
</t>
  </si>
  <si>
    <t xml:space="preserve"> ст.8, п.1
</t>
  </si>
  <si>
    <t xml:space="preserve">17.04.2002-не установлен
</t>
  </si>
  <si>
    <t xml:space="preserve">Соглашение №57 от 14.01.2019 "Между Департаментом культуры администрации Владимирской области и Администрацией города Карбаново Алексендровского района Владимирской области о предоставлении в 2019 году субсидий из областного бюджета бюджету Муниципального образования город Карабаново на повышение оплаты труда работников культуры 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761"
</t>
  </si>
  <si>
    <t>7</t>
  </si>
  <si>
    <t xml:space="preserve">08
</t>
  </si>
  <si>
    <t xml:space="preserve">плановый,индексация
</t>
  </si>
  <si>
    <t xml:space="preserve">Указ Президента РФ №597 от 07.05.2012 "О мероприятиях по реализации государственной социальной политики"
</t>
  </si>
  <si>
    <t xml:space="preserve">07.05.2012-не установлен
</t>
  </si>
  <si>
    <t xml:space="preserve">18
</t>
  </si>
  <si>
    <t xml:space="preserve">индексация
</t>
  </si>
  <si>
    <t>4.1.1.19. создание условий для организации досуга и обеспечения жителей городского поселения услугами организаций культуры</t>
  </si>
  <si>
    <t>5021</t>
  </si>
  <si>
    <t xml:space="preserve">плановый, индексация
плановый
</t>
  </si>
  <si>
    <t>4.1.1.22. обеспечение условий для развития на территории городского поселения физической культуры, школьного спорта и массового спорта</t>
  </si>
  <si>
    <t>5024</t>
  </si>
  <si>
    <t xml:space="preserve"> ст.14, п.1, подп.14
</t>
  </si>
  <si>
    <t>11</t>
  </si>
  <si>
    <t xml:space="preserve">плановый,индексация
</t>
  </si>
  <si>
    <t>4.1.1.23. организация проведения официальных физкультурно-оздоровительных и спортивных мероприятий городского поселения</t>
  </si>
  <si>
    <t>5025</t>
  </si>
  <si>
    <t xml:space="preserve">02
</t>
  </si>
  <si>
    <t>4.1.1.26. участие в организации деятельности по накоплению (в том числе раздельному накоплению) и транспортированию твердых коммунальных отходов</t>
  </si>
  <si>
    <t>5028</t>
  </si>
  <si>
    <t xml:space="preserve"> ст.14, п.1, подп.18
</t>
  </si>
  <si>
    <t xml:space="preserve">06
</t>
  </si>
  <si>
    <t>4.1.1.28. организация благоустройства территории городского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</si>
  <si>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5030</t>
  </si>
  <si>
    <t xml:space="preserve"> ст.14, п.1, подп.19
</t>
  </si>
  <si>
    <t>21</t>
  </si>
  <si>
    <t>4.1.1.29. организация благоустройства территории городского поселения в части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исключением расходов, осуществляемых за счет средств дорожных фондов</t>
  </si>
  <si>
    <t>5031</t>
  </si>
  <si>
    <t>4.1.1.31. утверждение генеральных планов городского поселения, правил землепользования и застройки, утверждение подготовленной на основе генеральных планов городского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городского поселения, утверждение местных нормативов градостроительного проектирования городского поселений, резервирование земель и изъятие земельных участков в границах городского поселения для муниципальных нужд, осуществление муниципального земельного контроля в границах городского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нарушений,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поселений, принятие в соответствии с гражданским законодательством Российской Федерации решения о сносе самовольной постройки, решения о сносе самовольной постройки или ее приведении в соответствие с предельными параметрами разрешенного строительства, реконструкции объектов капитального строительства, установленными правилами землепользования и застройки, документацией по планировке территории, или обязательными требованиями к параметрам объектов капитального строительства, установленными федеральными законами (далее также - приведение в соответствие с установленными требованиями), решения об изъятии земельного участка, не используемого по целевому назначению или используемого с нарушением законодательства Российской Федерации, осуществление сноса самовольной постройки или ее приведения в соответствие с установленными требованиями в случаях, предусмотренных Градостроительным кодексом Российской Федерации</t>
  </si>
  <si>
    <t>5033</t>
  </si>
  <si>
    <t xml:space="preserve"> ст.14, п.1, подп.20
</t>
  </si>
  <si>
    <t>20</t>
  </si>
  <si>
    <t xml:space="preserve">12
</t>
  </si>
  <si>
    <t>4.1.1.33. организация ритуальных услуг и содержание мест захоронения</t>
  </si>
  <si>
    <t>5035</t>
  </si>
  <si>
    <t xml:space="preserve"> ст.14, п.1, подп.22
</t>
  </si>
  <si>
    <t>4.1.1.41. организация и осуществление мероприятий по работе с детьми и молодежью в городском поселении</t>
  </si>
  <si>
    <t>5043</t>
  </si>
  <si>
    <t xml:space="preserve"> ст.14, п.1, подп.30
</t>
  </si>
  <si>
    <t>6</t>
  </si>
  <si>
    <t xml:space="preserve">07
</t>
  </si>
  <si>
    <t>4.2.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</si>
  <si>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5200</t>
  </si>
  <si>
    <t>4.2.1.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</si>
  <si>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5201</t>
  </si>
  <si>
    <t xml:space="preserve"> ст.17, п.3
</t>
  </si>
  <si>
    <t>4.2.2.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</si>
  <si>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5202</t>
  </si>
  <si>
    <t xml:space="preserve">индексация
</t>
  </si>
  <si>
    <t>4.2.6. принятие устава муниципального образования и внесение в него изменений и дополнений, издание муниципальных правовых актов</t>
  </si>
  <si>
    <t>5206</t>
  </si>
  <si>
    <t xml:space="preserve"> ст.17, подст.1, п.1
</t>
  </si>
  <si>
    <t>4.2.8.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</si>
  <si>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5208</t>
  </si>
  <si>
    <t xml:space="preserve"> ст.17, подст.3, п.1
</t>
  </si>
  <si>
    <t xml:space="preserve">13
</t>
  </si>
  <si>
    <t xml:space="preserve">плановый, индексация
</t>
  </si>
  <si>
    <t>4.2.13.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</si>
  <si>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5213</t>
  </si>
  <si>
    <t>23</t>
  </si>
  <si>
    <t>4.2.17.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</si>
  <si>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5217</t>
  </si>
  <si>
    <t xml:space="preserve"> ст.17, п.1, подп.7
</t>
  </si>
  <si>
    <t>4.2.23. предоставление доплаты за выслугу лет к трудовой пенсии муниципальным служащим за счет средств местного бюджета</t>
  </si>
  <si>
    <t>5223</t>
  </si>
  <si>
    <t xml:space="preserve"> ст.14
</t>
  </si>
  <si>
    <t>10</t>
  </si>
  <si>
    <t xml:space="preserve">10
</t>
  </si>
  <si>
    <t xml:space="preserve">нормативные
</t>
  </si>
  <si>
    <t>4.4.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</si>
  <si>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5700</t>
  </si>
  <si>
    <t>4.4.1. за счет субвенций, предоставленных из федерального бюджета, всего</t>
  </si>
  <si>
    <t>5701</t>
  </si>
  <si>
    <t>4.4.1.3. на осуществление воинского учета на территориях, на которых отсутствуют структурные подразделения военных комиссариатов</t>
  </si>
  <si>
    <t>5704</t>
  </si>
  <si>
    <t xml:space="preserve"> ст.19
</t>
  </si>
  <si>
    <t>4.6. 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</si>
  <si>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6100</t>
  </si>
  <si>
    <t>4.6.2. по предоставлению иных межбюджетных трансфертов, всего</t>
  </si>
  <si>
    <t>6200</t>
  </si>
  <si>
    <t>4.6.2.1. в бюджет муниципального района в случае заключения соглашения с органами местного самоуправления муниципального района, в состав которого входит городское поселение, о передаче им осуществления части своих полномочий по решению вопросов местного значения, всего</t>
  </si>
  <si>
    <t>6201</t>
  </si>
  <si>
    <t>4.6.2.1.2. на обеспечение проживающих в городском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</si>
  <si>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6203</t>
  </si>
  <si>
    <t xml:space="preserve"> ст.15, п.1, подп.1
</t>
  </si>
  <si>
    <t xml:space="preserve">10
10
</t>
  </si>
  <si>
    <t xml:space="preserve">03
04
</t>
  </si>
  <si>
    <t>4.6.2.1.8. на другие вопросы местного значения городского поселения</t>
  </si>
  <si>
    <t>6209</t>
  </si>
  <si>
    <t>8. Итого расходных обязательств муниципальных образований, без учета внутренних оборотов</t>
  </si>
  <si>
    <t>10600</t>
  </si>
  <si>
    <t>9. Итого расходных обязательств муниципальных образований</t>
  </si>
  <si>
    <t>10700</t>
  </si>
  <si>
    <t xml:space="preserve">11
</t>
  </si>
  <si>
    <t xml:space="preserve">01
</t>
  </si>
  <si>
    <t>02             05                   03</t>
  </si>
  <si>
    <t>05                        05                              10</t>
  </si>
  <si>
    <t>Заведующий бюджетным отделом</t>
  </si>
  <si>
    <t>Е.С.Павлова</t>
  </si>
  <si>
    <t xml:space="preserve">                                                                                                                                                                                        Плановый реестр расходных обязательств муниципального образования город Карабаново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</si>
</sst>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1"/>
      <name val="Calibri"/>
      <family val="2"/>
      <scheme val="minor"/>
    </font>
    <font>
      <sz val="10"/>
      <color rgb="FF000000"/>
      <name val="Arial Cyr"/>
    </font>
    <font>
      <sz val="10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Calibri"/>
      <scheme val="minor"/>
    </font>
    <font>
      <sz val="11"/>
      <color rgb="FF000000"/>
      <name val="Times New Roman Cyr"/>
    </font>
    <font>
      <b/>
      <sz val="11"/>
      <color rgb="FF000000"/>
      <name val="Times New Roman Cyr"/>
    </font>
    <font>
      <b/>
      <sz val="10"/>
      <color rgb="FF000000"/>
      <name val="Times New Roman Cyr"/>
    </font>
    <font>
      <sz val="7"/>
      <color rgb="FF000000"/>
      <name val="Times New Roman Cyr"/>
    </font>
    <font>
      <b/>
      <sz val="9"/>
      <color rgb="FF000000"/>
      <name val="Times New Roman Cyr"/>
    </font>
    <font>
      <sz val="8"/>
      <color rgb="FF000000"/>
      <name val="Times New Roman Cyr"/>
    </font>
    <font>
      <sz val="10"/>
      <color rgb="FF000000"/>
      <name val="Times New Roman Cyr"/>
    </font>
    <font>
      <sz val="10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name val="Times New Roman"/>
    </font>
    <font>
      <sz val="10"/>
      <name val="Arial Cy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13">
    <xf numFmtId="0" fontId="0" fillId="0" borderId="0"/>
    <xf numFmtId="0" fontId="1" fillId="0" borderId="1">
      <alignment vertical="top"/>
    </xf>
    <xf numFmtId="49" fontId="1" fillId="0" borderId="1"/>
    <xf numFmtId="0" fontId="1" fillId="0" borderId="1"/>
    <xf numFmtId="0" fontId="1" fillId="0" borderId="1">
      <alignment horizontal="left" vertical="top" wrapText="1"/>
    </xf>
    <xf numFmtId="0" fontId="1" fillId="0" borderId="1">
      <alignment wrapText="1"/>
    </xf>
    <xf numFmtId="0" fontId="1" fillId="0" borderId="1">
      <alignment horizontal="right" wrapText="1"/>
    </xf>
    <xf numFmtId="0" fontId="2" fillId="0" borderId="1">
      <alignment horizontal="center" vertical="top"/>
    </xf>
    <xf numFmtId="49" fontId="2" fillId="2" borderId="1">
      <alignment horizontal="center"/>
    </xf>
    <xf numFmtId="0" fontId="2" fillId="0" borderId="1">
      <alignment horizontal="center"/>
    </xf>
    <xf numFmtId="49" fontId="2" fillId="0" borderId="1">
      <alignment horizontal="center"/>
    </xf>
    <xf numFmtId="0" fontId="2" fillId="0" borderId="1">
      <alignment horizontal="center" wrapText="1"/>
    </xf>
    <xf numFmtId="0" fontId="2" fillId="0" borderId="1">
      <alignment wrapText="1"/>
    </xf>
    <xf numFmtId="0" fontId="2" fillId="0" borderId="1">
      <alignment horizontal="left" wrapText="1"/>
    </xf>
    <xf numFmtId="0" fontId="2" fillId="0" borderId="1"/>
    <xf numFmtId="0" fontId="3" fillId="0" borderId="1">
      <alignment horizontal="center" vertical="center"/>
    </xf>
    <xf numFmtId="0" fontId="2" fillId="0" borderId="1">
      <alignment vertical="center"/>
    </xf>
    <xf numFmtId="0" fontId="2" fillId="0" borderId="1">
      <alignment horizontal="center" vertical="center"/>
    </xf>
    <xf numFmtId="0" fontId="2" fillId="0" borderId="1">
      <alignment vertical="top"/>
    </xf>
    <xf numFmtId="0" fontId="2" fillId="2" borderId="1"/>
    <xf numFmtId="0" fontId="2" fillId="0" borderId="1">
      <alignment horizontal="centerContinuous"/>
    </xf>
    <xf numFmtId="0" fontId="2" fillId="0" borderId="1">
      <alignment horizontal="left"/>
    </xf>
    <xf numFmtId="49" fontId="2" fillId="0" borderId="1"/>
    <xf numFmtId="49" fontId="2" fillId="2" borderId="1"/>
    <xf numFmtId="0" fontId="4" fillId="0" borderId="1"/>
    <xf numFmtId="49" fontId="2" fillId="2" borderId="2">
      <alignment wrapText="1"/>
    </xf>
    <xf numFmtId="0" fontId="2" fillId="0" borderId="1">
      <alignment horizontal="left" vertical="top"/>
    </xf>
    <xf numFmtId="49" fontId="2" fillId="2" borderId="3">
      <alignment wrapText="1"/>
    </xf>
    <xf numFmtId="49" fontId="1" fillId="2" borderId="1"/>
    <xf numFmtId="0" fontId="2" fillId="0" borderId="4">
      <alignment vertical="top"/>
    </xf>
    <xf numFmtId="49" fontId="2" fillId="2" borderId="5">
      <alignment horizontal="center" vertical="center" wrapText="1"/>
    </xf>
    <xf numFmtId="49" fontId="2" fillId="0" borderId="5">
      <alignment horizontal="center" vertical="center" wrapText="1"/>
    </xf>
    <xf numFmtId="49" fontId="2" fillId="0" borderId="6">
      <alignment horizontal="center" vertical="center" wrapText="1"/>
    </xf>
    <xf numFmtId="0" fontId="2" fillId="0" borderId="7">
      <alignment vertical="top"/>
    </xf>
    <xf numFmtId="0" fontId="2" fillId="0" borderId="7">
      <alignment horizontal="center" vertical="top" wrapText="1"/>
    </xf>
    <xf numFmtId="49" fontId="2" fillId="0" borderId="5">
      <alignment horizontal="center" vertical="center"/>
    </xf>
    <xf numFmtId="0" fontId="2" fillId="0" borderId="7">
      <alignment vertical="top" wrapText="1"/>
    </xf>
    <xf numFmtId="49" fontId="2" fillId="0" borderId="4">
      <alignment horizontal="center" vertical="center" wrapText="1"/>
    </xf>
    <xf numFmtId="49" fontId="2" fillId="2" borderId="5">
      <alignment horizontal="center" vertical="center"/>
    </xf>
    <xf numFmtId="0" fontId="2" fillId="0" borderId="5">
      <alignment horizontal="center" vertical="center"/>
    </xf>
    <xf numFmtId="0" fontId="2" fillId="0" borderId="8">
      <alignment horizontal="left" wrapText="1"/>
    </xf>
    <xf numFmtId="49" fontId="2" fillId="0" borderId="8">
      <alignment horizontal="center"/>
    </xf>
    <xf numFmtId="0" fontId="2" fillId="0" borderId="8">
      <alignment horizontal="center"/>
    </xf>
    <xf numFmtId="0" fontId="4" fillId="0" borderId="1">
      <alignment wrapText="1"/>
    </xf>
    <xf numFmtId="0" fontId="2" fillId="0" borderId="8"/>
    <xf numFmtId="0" fontId="2" fillId="0" borderId="2">
      <alignment horizontal="center" wrapText="1"/>
    </xf>
    <xf numFmtId="0" fontId="2" fillId="0" borderId="2">
      <alignment horizontal="center"/>
    </xf>
    <xf numFmtId="0" fontId="5" fillId="0" borderId="1">
      <alignment horizontal="right" vertical="top"/>
    </xf>
    <xf numFmtId="0" fontId="6" fillId="0" borderId="1">
      <alignment horizontal="center" wrapText="1"/>
    </xf>
    <xf numFmtId="0" fontId="5" fillId="0" borderId="1">
      <alignment vertical="top"/>
    </xf>
    <xf numFmtId="49" fontId="2" fillId="2" borderId="2">
      <alignment horizontal="left" wrapText="1"/>
    </xf>
    <xf numFmtId="0" fontId="2" fillId="0" borderId="5">
      <alignment horizontal="center" vertical="center" wrapText="1"/>
    </xf>
    <xf numFmtId="0" fontId="2" fillId="0" borderId="5">
      <alignment horizontal="left" vertical="top" wrapText="1"/>
    </xf>
    <xf numFmtId="0" fontId="2" fillId="0" borderId="5">
      <alignment horizontal="center" vertical="top"/>
    </xf>
    <xf numFmtId="164" fontId="2" fillId="0" borderId="5">
      <alignment vertical="top"/>
    </xf>
    <xf numFmtId="0" fontId="2" fillId="0" borderId="5">
      <alignment vertical="top"/>
    </xf>
    <xf numFmtId="0" fontId="2" fillId="0" borderId="5"/>
    <xf numFmtId="164" fontId="2" fillId="0" borderId="5">
      <alignment vertical="top" wrapText="1"/>
    </xf>
    <xf numFmtId="0" fontId="2" fillId="0" borderId="4">
      <alignment horizontal="left" vertical="top" wrapText="1"/>
    </xf>
    <xf numFmtId="49" fontId="2" fillId="2" borderId="4">
      <alignment horizontal="center" vertical="center" wrapText="1"/>
    </xf>
    <xf numFmtId="0" fontId="2" fillId="0" borderId="4">
      <alignment vertical="top" wrapText="1"/>
    </xf>
    <xf numFmtId="49" fontId="2" fillId="0" borderId="4">
      <alignment horizontal="center" vertical="top" wrapText="1"/>
    </xf>
    <xf numFmtId="164" fontId="2" fillId="0" borderId="4">
      <alignment vertical="top"/>
    </xf>
    <xf numFmtId="0" fontId="2" fillId="0" borderId="4"/>
    <xf numFmtId="164" fontId="2" fillId="0" borderId="4">
      <alignment vertical="top" wrapText="1"/>
    </xf>
    <xf numFmtId="0" fontId="2" fillId="0" borderId="7">
      <alignment horizontal="left" vertical="top" wrapText="1"/>
    </xf>
    <xf numFmtId="49" fontId="2" fillId="2" borderId="7">
      <alignment horizontal="center" vertical="center"/>
    </xf>
    <xf numFmtId="49" fontId="2" fillId="0" borderId="7">
      <alignment horizontal="center" vertical="top" wrapText="1"/>
    </xf>
    <xf numFmtId="49" fontId="2" fillId="0" borderId="7">
      <alignment horizontal="center" vertical="top"/>
    </xf>
    <xf numFmtId="164" fontId="2" fillId="0" borderId="7">
      <alignment vertical="top"/>
    </xf>
    <xf numFmtId="0" fontId="2" fillId="0" borderId="7"/>
    <xf numFmtId="164" fontId="2" fillId="0" borderId="7">
      <alignment vertical="top" wrapText="1"/>
    </xf>
    <xf numFmtId="0" fontId="7" fillId="0" borderId="1">
      <alignment horizontal="center" wrapText="1"/>
    </xf>
    <xf numFmtId="0" fontId="6" fillId="0" borderId="1">
      <alignment wrapText="1"/>
    </xf>
    <xf numFmtId="0" fontId="8" fillId="0" borderId="1">
      <alignment horizontal="right" vertical="top"/>
    </xf>
    <xf numFmtId="0" fontId="9" fillId="0" borderId="1">
      <alignment horizontal="center"/>
    </xf>
    <xf numFmtId="0" fontId="9" fillId="0" borderId="1"/>
    <xf numFmtId="0" fontId="10" fillId="0" borderId="1"/>
    <xf numFmtId="0" fontId="11" fillId="0" borderId="1"/>
    <xf numFmtId="0" fontId="11" fillId="0" borderId="2">
      <alignment horizontal="left" vertical="center" wrapText="1"/>
    </xf>
    <xf numFmtId="0" fontId="5" fillId="0" borderId="1"/>
    <xf numFmtId="0" fontId="12" fillId="0" borderId="1"/>
    <xf numFmtId="49" fontId="2" fillId="0" borderId="5">
      <alignment horizontal="center" vertical="top" wrapText="1"/>
    </xf>
    <xf numFmtId="0" fontId="2" fillId="2" borderId="5">
      <alignment horizontal="center" vertical="top"/>
    </xf>
    <xf numFmtId="0" fontId="2" fillId="0" borderId="9"/>
    <xf numFmtId="0" fontId="2" fillId="0" borderId="3"/>
    <xf numFmtId="164" fontId="2" fillId="0" borderId="9">
      <alignment vertical="top"/>
    </xf>
    <xf numFmtId="0" fontId="2" fillId="0" borderId="5">
      <alignment wrapText="1"/>
    </xf>
    <xf numFmtId="0" fontId="2" fillId="0" borderId="8">
      <alignment horizontal="center" wrapText="1"/>
    </xf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49" fontId="2" fillId="2" borderId="4">
      <alignment horizontal="center" vertical="center"/>
    </xf>
    <xf numFmtId="0" fontId="1" fillId="0" borderId="7">
      <alignment vertical="top"/>
    </xf>
    <xf numFmtId="0" fontId="1" fillId="0" borderId="4">
      <alignment vertical="top"/>
    </xf>
    <xf numFmtId="49" fontId="2" fillId="0" borderId="4">
      <alignment horizontal="center" vertical="top"/>
    </xf>
    <xf numFmtId="49" fontId="2" fillId="2" borderId="2"/>
    <xf numFmtId="49" fontId="2" fillId="2" borderId="3"/>
    <xf numFmtId="164" fontId="1" fillId="0" borderId="5">
      <alignment vertical="top"/>
    </xf>
    <xf numFmtId="164" fontId="1" fillId="0" borderId="7">
      <alignment vertical="top"/>
    </xf>
    <xf numFmtId="164" fontId="1" fillId="0" borderId="4">
      <alignment vertical="top"/>
    </xf>
    <xf numFmtId="0" fontId="1" fillId="0" borderId="5">
      <alignment vertical="top"/>
    </xf>
    <xf numFmtId="49" fontId="2" fillId="2" borderId="2">
      <alignment horizontal="left"/>
    </xf>
    <xf numFmtId="0" fontId="11" fillId="0" borderId="2">
      <alignment horizontal="left" vertical="center"/>
    </xf>
    <xf numFmtId="0" fontId="1" fillId="0" borderId="5">
      <alignment vertical="top" wrapText="1"/>
    </xf>
    <xf numFmtId="0" fontId="1" fillId="0" borderId="7">
      <alignment vertical="top" wrapText="1"/>
    </xf>
    <xf numFmtId="0" fontId="1" fillId="0" borderId="4">
      <alignment vertical="top" wrapText="1"/>
    </xf>
    <xf numFmtId="0" fontId="19" fillId="0" borderId="4">
      <alignment vertical="top" wrapText="1"/>
    </xf>
    <xf numFmtId="49" fontId="18" fillId="2" borderId="9">
      <alignment horizontal="center" vertical="center" wrapText="1"/>
    </xf>
  </cellStyleXfs>
  <cellXfs count="15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vertical="top"/>
    </xf>
    <xf numFmtId="0" fontId="2" fillId="0" borderId="1" xfId="13" applyNumberFormat="1" applyProtection="1">
      <alignment horizontal="left" wrapText="1"/>
    </xf>
    <xf numFmtId="49" fontId="2" fillId="2" borderId="5" xfId="38" applyNumberFormat="1" applyProtection="1">
      <alignment horizontal="center" vertical="center"/>
    </xf>
    <xf numFmtId="0" fontId="2" fillId="0" borderId="8" xfId="40" applyNumberFormat="1" applyProtection="1">
      <alignment horizontal="left" wrapText="1"/>
    </xf>
    <xf numFmtId="0" fontId="1" fillId="4" borderId="1" xfId="3" applyNumberFormat="1" applyFill="1" applyProtection="1"/>
    <xf numFmtId="0" fontId="4" fillId="4" borderId="1" xfId="24" applyNumberFormat="1" applyFill="1" applyProtection="1"/>
    <xf numFmtId="0" fontId="5" fillId="4" borderId="1" xfId="47" applyNumberFormat="1" applyFill="1" applyProtection="1">
      <alignment horizontal="right" vertical="top"/>
    </xf>
    <xf numFmtId="0" fontId="0" fillId="4" borderId="0" xfId="0" applyFill="1" applyProtection="1">
      <protection locked="0"/>
    </xf>
    <xf numFmtId="0" fontId="2" fillId="4" borderId="1" xfId="14" applyNumberFormat="1" applyFill="1" applyProtection="1"/>
    <xf numFmtId="0" fontId="2" fillId="4" borderId="5" xfId="51" applyNumberFormat="1" applyFill="1" applyProtection="1">
      <alignment horizontal="center" vertical="center" wrapText="1"/>
    </xf>
    <xf numFmtId="0" fontId="2" fillId="4" borderId="5" xfId="39" applyNumberFormat="1" applyFill="1" applyProtection="1">
      <alignment horizontal="center" vertical="center"/>
    </xf>
    <xf numFmtId="164" fontId="2" fillId="4" borderId="5" xfId="57" applyNumberFormat="1" applyFill="1" applyProtection="1">
      <alignment vertical="top" wrapText="1"/>
    </xf>
    <xf numFmtId="164" fontId="2" fillId="4" borderId="4" xfId="64" applyNumberFormat="1" applyFill="1" applyProtection="1">
      <alignment vertical="top" wrapText="1"/>
    </xf>
    <xf numFmtId="164" fontId="2" fillId="4" borderId="7" xfId="71" applyNumberFormat="1" applyFill="1" applyProtection="1">
      <alignment vertical="top" wrapText="1"/>
    </xf>
    <xf numFmtId="0" fontId="2" fillId="4" borderId="8" xfId="44" applyNumberFormat="1" applyFill="1" applyProtection="1"/>
    <xf numFmtId="0" fontId="16" fillId="4" borderId="1" xfId="14" applyNumberFormat="1" applyFont="1" applyFill="1" applyProtection="1"/>
    <xf numFmtId="0" fontId="17" fillId="4" borderId="1" xfId="3" applyNumberFormat="1" applyFont="1" applyFill="1" applyProtection="1"/>
    <xf numFmtId="0" fontId="16" fillId="4" borderId="5" xfId="51" applyNumberFormat="1" applyFont="1" applyFill="1" applyProtection="1">
      <alignment horizontal="center" vertical="center" wrapText="1"/>
    </xf>
    <xf numFmtId="0" fontId="16" fillId="4" borderId="8" xfId="44" applyNumberFormat="1" applyFont="1" applyFill="1" applyProtection="1"/>
    <xf numFmtId="0" fontId="15" fillId="4" borderId="0" xfId="0" applyFont="1" applyFill="1" applyProtection="1">
      <protection locked="0"/>
    </xf>
    <xf numFmtId="49" fontId="1" fillId="4" borderId="1" xfId="2" applyNumberFormat="1" applyFill="1" applyProtection="1"/>
    <xf numFmtId="0" fontId="2" fillId="4" borderId="1" xfId="9" applyNumberFormat="1" applyFill="1" applyProtection="1">
      <alignment horizontal="center"/>
    </xf>
    <xf numFmtId="49" fontId="2" fillId="4" borderId="1" xfId="10" applyNumberFormat="1" applyFill="1" applyProtection="1">
      <alignment horizontal="center"/>
    </xf>
    <xf numFmtId="49" fontId="1" fillId="4" borderId="1" xfId="28" applyNumberFormat="1" applyFill="1" applyProtection="1"/>
    <xf numFmtId="49" fontId="2" fillId="4" borderId="5" xfId="38" applyNumberFormat="1" applyFill="1" applyProtection="1">
      <alignment horizontal="center" vertical="center"/>
    </xf>
    <xf numFmtId="0" fontId="2" fillId="4" borderId="5" xfId="53" applyNumberFormat="1" applyFill="1" applyProtection="1">
      <alignment horizontal="center" vertical="top"/>
    </xf>
    <xf numFmtId="49" fontId="2" fillId="4" borderId="4" xfId="61" applyNumberFormat="1" applyFill="1" applyProtection="1">
      <alignment horizontal="center" vertical="top" wrapText="1"/>
    </xf>
    <xf numFmtId="49" fontId="2" fillId="4" borderId="7" xfId="67" applyNumberFormat="1" applyFill="1" applyProtection="1">
      <alignment horizontal="center" vertical="top" wrapText="1"/>
    </xf>
    <xf numFmtId="49" fontId="2" fillId="4" borderId="7" xfId="68" applyNumberFormat="1" applyFill="1" applyProtection="1">
      <alignment horizontal="center" vertical="top"/>
    </xf>
    <xf numFmtId="49" fontId="2" fillId="4" borderId="8" xfId="41" applyNumberFormat="1" applyFill="1" applyProtection="1">
      <alignment horizontal="center"/>
    </xf>
    <xf numFmtId="0" fontId="2" fillId="4" borderId="8" xfId="42" applyNumberFormat="1" applyFill="1" applyProtection="1">
      <alignment horizontal="center"/>
    </xf>
    <xf numFmtId="0" fontId="4" fillId="4" borderId="1" xfId="43" applyNumberFormat="1" applyFill="1" applyProtection="1">
      <alignment wrapText="1"/>
    </xf>
    <xf numFmtId="49" fontId="2" fillId="4" borderId="7" xfId="61" applyNumberFormat="1" applyFill="1" applyBorder="1" applyProtection="1">
      <alignment horizontal="center" vertical="top" wrapText="1"/>
    </xf>
    <xf numFmtId="0" fontId="2" fillId="0" borderId="7" xfId="58" applyNumberFormat="1" applyBorder="1" applyProtection="1">
      <alignment horizontal="left" vertical="top" wrapText="1"/>
    </xf>
    <xf numFmtId="0" fontId="2" fillId="0" borderId="12" xfId="58" applyNumberFormat="1" applyBorder="1" applyProtection="1">
      <alignment horizontal="left" vertical="top" wrapText="1"/>
    </xf>
    <xf numFmtId="0" fontId="2" fillId="0" borderId="13" xfId="58" applyNumberFormat="1" applyBorder="1" applyProtection="1">
      <alignment horizontal="left" vertical="top" wrapText="1"/>
    </xf>
    <xf numFmtId="0" fontId="2" fillId="0" borderId="14" xfId="58" applyNumberFormat="1" applyBorder="1" applyProtection="1">
      <alignment horizontal="left" vertical="top" wrapText="1"/>
    </xf>
    <xf numFmtId="49" fontId="2" fillId="4" borderId="13" xfId="67" applyNumberFormat="1" applyFill="1" applyBorder="1" applyProtection="1">
      <alignment horizontal="center" vertical="top" wrapText="1"/>
    </xf>
    <xf numFmtId="0" fontId="2" fillId="0" borderId="16" xfId="58" applyNumberFormat="1" applyBorder="1" applyProtection="1">
      <alignment horizontal="left" vertical="top" wrapText="1"/>
    </xf>
    <xf numFmtId="49" fontId="2" fillId="4" borderId="12" xfId="67" applyNumberFormat="1" applyFill="1" applyBorder="1" applyProtection="1">
      <alignment horizontal="center" vertical="top" wrapText="1"/>
    </xf>
    <xf numFmtId="49" fontId="2" fillId="4" borderId="14" xfId="61" applyNumberFormat="1" applyFill="1" applyBorder="1" applyProtection="1">
      <alignment horizontal="center" vertical="top" wrapText="1"/>
    </xf>
    <xf numFmtId="0" fontId="2" fillId="0" borderId="12" xfId="58" applyNumberFormat="1" applyBorder="1" applyAlignment="1" applyProtection="1">
      <alignment horizontal="right" vertical="top" wrapText="1"/>
    </xf>
    <xf numFmtId="49" fontId="19" fillId="0" borderId="12" xfId="58" applyNumberFormat="1" applyFont="1" applyBorder="1" applyAlignment="1" applyProtection="1">
      <alignment horizontal="center" vertical="top" wrapText="1"/>
    </xf>
    <xf numFmtId="0" fontId="19" fillId="0" borderId="12" xfId="58" applyNumberFormat="1" applyFont="1" applyBorder="1" applyAlignment="1" applyProtection="1">
      <alignment horizontal="center" vertical="top" wrapText="1"/>
    </xf>
    <xf numFmtId="0" fontId="2" fillId="0" borderId="11" xfId="58" applyNumberFormat="1" applyBorder="1" applyProtection="1">
      <alignment horizontal="left" vertical="top" wrapText="1"/>
    </xf>
    <xf numFmtId="0" fontId="2" fillId="4" borderId="12" xfId="58" applyNumberFormat="1" applyFill="1" applyBorder="1" applyAlignment="1" applyProtection="1">
      <alignment horizontal="right" vertical="top" wrapText="1"/>
    </xf>
    <xf numFmtId="0" fontId="19" fillId="4" borderId="12" xfId="58" applyNumberFormat="1" applyFont="1" applyFill="1" applyBorder="1" applyAlignment="1" applyProtection="1">
      <alignment horizontal="right" vertical="top" wrapText="1"/>
    </xf>
    <xf numFmtId="0" fontId="20" fillId="4" borderId="24" xfId="0" applyFont="1" applyFill="1" applyBorder="1" applyProtection="1">
      <protection locked="0"/>
    </xf>
    <xf numFmtId="0" fontId="20" fillId="4" borderId="0" xfId="0" applyFont="1" applyFill="1" applyProtection="1">
      <protection locked="0"/>
    </xf>
    <xf numFmtId="0" fontId="2" fillId="4" borderId="1" xfId="9" applyNumberFormat="1" applyFill="1" applyAlignment="1" applyProtection="1"/>
    <xf numFmtId="164" fontId="2" fillId="4" borderId="5" xfId="54" applyNumberFormat="1" applyFill="1" applyAlignment="1" applyProtection="1">
      <alignment horizontal="right" vertical="top"/>
    </xf>
    <xf numFmtId="164" fontId="16" fillId="4" borderId="5" xfId="54" applyNumberFormat="1" applyFont="1" applyFill="1" applyAlignment="1" applyProtection="1">
      <alignment horizontal="right" vertical="top"/>
    </xf>
    <xf numFmtId="0" fontId="2" fillId="4" borderId="5" xfId="56" applyNumberFormat="1" applyFill="1" applyAlignment="1" applyProtection="1">
      <alignment horizontal="right"/>
    </xf>
    <xf numFmtId="0" fontId="2" fillId="0" borderId="13" xfId="58" applyNumberFormat="1" applyBorder="1" applyAlignment="1" applyProtection="1">
      <alignment horizontal="right" vertical="top" wrapText="1"/>
    </xf>
    <xf numFmtId="0" fontId="2" fillId="0" borderId="14" xfId="58" applyNumberFormat="1" applyBorder="1" applyAlignment="1" applyProtection="1">
      <alignment horizontal="right" vertical="top" wrapText="1"/>
    </xf>
    <xf numFmtId="164" fontId="2" fillId="4" borderId="4" xfId="62" applyNumberFormat="1" applyFill="1" applyAlignment="1" applyProtection="1">
      <alignment horizontal="right" vertical="top"/>
    </xf>
    <xf numFmtId="164" fontId="16" fillId="4" borderId="4" xfId="62" applyNumberFormat="1" applyFont="1" applyFill="1" applyAlignment="1" applyProtection="1">
      <alignment horizontal="right" vertical="top"/>
    </xf>
    <xf numFmtId="0" fontId="2" fillId="4" borderId="4" xfId="63" applyNumberFormat="1" applyFill="1" applyAlignment="1" applyProtection="1">
      <alignment horizontal="right"/>
    </xf>
    <xf numFmtId="164" fontId="2" fillId="4" borderId="7" xfId="69" applyNumberFormat="1" applyFill="1" applyAlignment="1" applyProtection="1">
      <alignment horizontal="right" vertical="top"/>
    </xf>
    <xf numFmtId="164" fontId="16" fillId="4" borderId="7" xfId="69" applyNumberFormat="1" applyFont="1" applyFill="1" applyAlignment="1" applyProtection="1">
      <alignment horizontal="right" vertical="top"/>
    </xf>
    <xf numFmtId="0" fontId="2" fillId="4" borderId="7" xfId="70" applyNumberFormat="1" applyFill="1" applyAlignment="1" applyProtection="1">
      <alignment horizontal="right"/>
    </xf>
    <xf numFmtId="0" fontId="2" fillId="0" borderId="7" xfId="58" applyNumberFormat="1" applyBorder="1" applyAlignment="1" applyProtection="1">
      <alignment horizontal="right" vertical="top" wrapText="1"/>
    </xf>
    <xf numFmtId="49" fontId="2" fillId="4" borderId="12" xfId="67" applyNumberFormat="1" applyFill="1" applyBorder="1" applyAlignment="1" applyProtection="1">
      <alignment horizontal="right" vertical="top" wrapText="1"/>
    </xf>
    <xf numFmtId="49" fontId="2" fillId="4" borderId="13" xfId="67" applyNumberFormat="1" applyFill="1" applyBorder="1" applyAlignment="1" applyProtection="1">
      <alignment horizontal="right" vertical="top" wrapText="1"/>
    </xf>
    <xf numFmtId="49" fontId="2" fillId="4" borderId="14" xfId="61" applyNumberFormat="1" applyFill="1" applyBorder="1" applyAlignment="1" applyProtection="1">
      <alignment horizontal="right" vertical="top" wrapText="1"/>
    </xf>
    <xf numFmtId="0" fontId="2" fillId="0" borderId="16" xfId="58" applyNumberFormat="1" applyBorder="1" applyAlignment="1" applyProtection="1">
      <alignment horizontal="right" vertical="top" wrapText="1"/>
    </xf>
    <xf numFmtId="49" fontId="2" fillId="4" borderId="7" xfId="61" applyNumberFormat="1" applyFill="1" applyBorder="1" applyAlignment="1" applyProtection="1">
      <alignment horizontal="right" vertical="top" wrapText="1"/>
    </xf>
    <xf numFmtId="49" fontId="2" fillId="4" borderId="4" xfId="61" applyNumberFormat="1" applyFill="1" applyAlignment="1" applyProtection="1">
      <alignment horizontal="right" vertical="top" wrapText="1"/>
    </xf>
    <xf numFmtId="0" fontId="2" fillId="0" borderId="11" xfId="58" applyNumberFormat="1" applyBorder="1" applyAlignment="1" applyProtection="1">
      <alignment horizontal="right" vertical="top" wrapText="1"/>
    </xf>
    <xf numFmtId="164" fontId="19" fillId="4" borderId="4" xfId="62" applyNumberFormat="1" applyFont="1" applyFill="1" applyAlignment="1" applyProtection="1">
      <alignment horizontal="right" vertical="top" wrapText="1"/>
    </xf>
    <xf numFmtId="0" fontId="2" fillId="0" borderId="13" xfId="65" applyNumberFormat="1" applyBorder="1" applyProtection="1">
      <alignment horizontal="left" vertical="top" wrapText="1"/>
    </xf>
    <xf numFmtId="0" fontId="2" fillId="0" borderId="13" xfId="65" applyNumberFormat="1" applyBorder="1" applyAlignment="1" applyProtection="1">
      <alignment horizontal="right" vertical="top" wrapText="1"/>
    </xf>
    <xf numFmtId="0" fontId="2" fillId="0" borderId="26" xfId="58" applyNumberFormat="1" applyBorder="1" applyProtection="1">
      <alignment horizontal="left" vertical="top" wrapText="1"/>
    </xf>
    <xf numFmtId="0" fontId="2" fillId="0" borderId="26" xfId="58" applyNumberFormat="1" applyBorder="1" applyAlignment="1" applyProtection="1">
      <alignment horizontal="right" vertical="top" wrapText="1"/>
    </xf>
    <xf numFmtId="0" fontId="2" fillId="0" borderId="20" xfId="58" applyNumberFormat="1" applyBorder="1" applyProtection="1">
      <alignment horizontal="left" vertical="top" wrapText="1"/>
    </xf>
    <xf numFmtId="0" fontId="2" fillId="0" borderId="21" xfId="58" applyNumberFormat="1" applyBorder="1" applyProtection="1">
      <alignment horizontal="left" vertical="top" wrapText="1"/>
    </xf>
    <xf numFmtId="0" fontId="2" fillId="0" borderId="17" xfId="58" applyNumberFormat="1" applyBorder="1" applyProtection="1">
      <alignment horizontal="left" vertical="top" wrapText="1"/>
    </xf>
    <xf numFmtId="0" fontId="22" fillId="4" borderId="5" xfId="39" applyNumberFormat="1" applyFont="1" applyFill="1" applyProtection="1">
      <alignment horizontal="center" vertical="center"/>
    </xf>
    <xf numFmtId="0" fontId="22" fillId="0" borderId="7" xfId="58" applyNumberFormat="1" applyFont="1" applyBorder="1" applyProtection="1">
      <alignment horizontal="left" vertical="top" wrapText="1"/>
    </xf>
    <xf numFmtId="0" fontId="18" fillId="0" borderId="4" xfId="29" applyNumberFormat="1" applyFont="1" applyProtection="1">
      <alignment vertical="top"/>
    </xf>
    <xf numFmtId="0" fontId="18" fillId="0" borderId="7" xfId="33" applyNumberFormat="1" applyFont="1" applyProtection="1">
      <alignment vertical="top"/>
    </xf>
    <xf numFmtId="0" fontId="18" fillId="0" borderId="7" xfId="34" applyNumberFormat="1" applyFont="1" applyProtection="1">
      <alignment horizontal="center" vertical="top" wrapText="1"/>
    </xf>
    <xf numFmtId="0" fontId="18" fillId="0" borderId="7" xfId="36" applyNumberFormat="1" applyFont="1" applyProtection="1">
      <alignment vertical="top" wrapText="1"/>
    </xf>
    <xf numFmtId="0" fontId="18" fillId="0" borderId="5" xfId="52" applyNumberFormat="1" applyFont="1" applyProtection="1">
      <alignment horizontal="left" vertical="top" wrapText="1"/>
    </xf>
    <xf numFmtId="49" fontId="18" fillId="4" borderId="5" xfId="30" applyNumberFormat="1" applyFont="1" applyFill="1" applyProtection="1">
      <alignment horizontal="center" vertical="center" wrapText="1"/>
    </xf>
    <xf numFmtId="0" fontId="18" fillId="4" borderId="5" xfId="53" applyNumberFormat="1" applyFont="1" applyFill="1" applyProtection="1">
      <alignment horizontal="center" vertical="top"/>
    </xf>
    <xf numFmtId="0" fontId="18" fillId="0" borderId="4" xfId="52" applyNumberFormat="1" applyFont="1" applyBorder="1" applyProtection="1">
      <alignment horizontal="left" vertical="top" wrapText="1"/>
    </xf>
    <xf numFmtId="0" fontId="18" fillId="0" borderId="12" xfId="58" applyNumberFormat="1" applyFont="1" applyBorder="1" applyProtection="1">
      <alignment horizontal="left" vertical="top" wrapText="1"/>
    </xf>
    <xf numFmtId="0" fontId="18" fillId="0" borderId="12" xfId="58" applyNumberFormat="1" applyFont="1" applyBorder="1" applyAlignment="1" applyProtection="1">
      <alignment horizontal="center" vertical="top" wrapText="1"/>
    </xf>
    <xf numFmtId="0" fontId="18" fillId="0" borderId="13" xfId="58" applyNumberFormat="1" applyFont="1" applyBorder="1" applyProtection="1">
      <alignment horizontal="left" vertical="top" wrapText="1"/>
    </xf>
    <xf numFmtId="0" fontId="18" fillId="0" borderId="14" xfId="58" applyNumberFormat="1" applyFont="1" applyBorder="1" applyProtection="1">
      <alignment horizontal="left" vertical="top" wrapText="1"/>
    </xf>
    <xf numFmtId="0" fontId="18" fillId="0" borderId="7" xfId="58" applyNumberFormat="1" applyFont="1" applyBorder="1" applyProtection="1">
      <alignment horizontal="left" vertical="top" wrapText="1"/>
    </xf>
    <xf numFmtId="49" fontId="18" fillId="4" borderId="4" xfId="59" applyNumberFormat="1" applyFont="1" applyFill="1" applyProtection="1">
      <alignment horizontal="center" vertical="center" wrapText="1"/>
    </xf>
    <xf numFmtId="0" fontId="18" fillId="4" borderId="4" xfId="60" applyNumberFormat="1" applyFont="1" applyFill="1" applyProtection="1">
      <alignment vertical="top" wrapText="1"/>
    </xf>
    <xf numFmtId="49" fontId="18" fillId="4" borderId="4" xfId="61" applyNumberFormat="1" applyFont="1" applyFill="1" applyProtection="1">
      <alignment horizontal="center" vertical="top" wrapText="1"/>
    </xf>
    <xf numFmtId="0" fontId="18" fillId="0" borderId="7" xfId="65" applyNumberFormat="1" applyFont="1" applyProtection="1">
      <alignment horizontal="left" vertical="top" wrapText="1"/>
    </xf>
    <xf numFmtId="49" fontId="18" fillId="4" borderId="7" xfId="66" applyNumberFormat="1" applyFont="1" applyFill="1" applyProtection="1">
      <alignment horizontal="center" vertical="center"/>
    </xf>
    <xf numFmtId="0" fontId="18" fillId="4" borderId="7" xfId="36" applyNumberFormat="1" applyFont="1" applyFill="1" applyProtection="1">
      <alignment vertical="top" wrapText="1"/>
    </xf>
    <xf numFmtId="49" fontId="18" fillId="4" borderId="7" xfId="67" applyNumberFormat="1" applyFont="1" applyFill="1" applyProtection="1">
      <alignment horizontal="center" vertical="top" wrapText="1"/>
    </xf>
    <xf numFmtId="0" fontId="18" fillId="0" borderId="18" xfId="58" applyNumberFormat="1" applyFont="1" applyBorder="1" applyProtection="1">
      <alignment horizontal="left" vertical="top" wrapText="1"/>
    </xf>
    <xf numFmtId="0" fontId="18" fillId="0" borderId="19" xfId="58" applyNumberFormat="1" applyFont="1" applyBorder="1" applyProtection="1">
      <alignment horizontal="left" vertical="top" wrapText="1"/>
    </xf>
    <xf numFmtId="49" fontId="18" fillId="4" borderId="10" xfId="61" applyNumberFormat="1" applyFont="1" applyFill="1" applyBorder="1" applyProtection="1">
      <alignment horizontal="center" vertical="top" wrapText="1"/>
    </xf>
    <xf numFmtId="49" fontId="18" fillId="4" borderId="15" xfId="67" applyNumberFormat="1" applyFont="1" applyFill="1" applyBorder="1" applyProtection="1">
      <alignment horizontal="center" vertical="top" wrapText="1"/>
    </xf>
    <xf numFmtId="0" fontId="18" fillId="0" borderId="13" xfId="65" applyNumberFormat="1" applyFont="1" applyBorder="1" applyProtection="1">
      <alignment horizontal="left" vertical="top" wrapText="1"/>
    </xf>
    <xf numFmtId="0" fontId="18" fillId="0" borderId="25" xfId="58" applyNumberFormat="1" applyFont="1" applyBorder="1" applyProtection="1">
      <alignment horizontal="left" vertical="top" wrapText="1"/>
    </xf>
    <xf numFmtId="0" fontId="18" fillId="0" borderId="26" xfId="58" applyNumberFormat="1" applyFont="1" applyBorder="1" applyProtection="1">
      <alignment horizontal="left" vertical="top" wrapText="1"/>
    </xf>
    <xf numFmtId="0" fontId="18" fillId="0" borderId="27" xfId="58" applyNumberFormat="1" applyFont="1" applyBorder="1" applyProtection="1">
      <alignment horizontal="left" vertical="top" wrapText="1"/>
    </xf>
    <xf numFmtId="0" fontId="18" fillId="0" borderId="28" xfId="58" applyNumberFormat="1" applyFont="1" applyBorder="1" applyProtection="1">
      <alignment horizontal="left" vertical="top" wrapText="1"/>
    </xf>
    <xf numFmtId="0" fontId="18" fillId="0" borderId="16" xfId="58" applyNumberFormat="1" applyFont="1" applyBorder="1" applyProtection="1">
      <alignment horizontal="left" vertical="top" wrapText="1"/>
    </xf>
    <xf numFmtId="49" fontId="18" fillId="4" borderId="7" xfId="59" applyNumberFormat="1" applyFont="1" applyFill="1" applyBorder="1" applyProtection="1">
      <alignment horizontal="center" vertical="center" wrapText="1"/>
    </xf>
    <xf numFmtId="0" fontId="18" fillId="4" borderId="7" xfId="60" applyNumberFormat="1" applyFont="1" applyFill="1" applyBorder="1" applyProtection="1">
      <alignment vertical="top" wrapText="1"/>
    </xf>
    <xf numFmtId="49" fontId="18" fillId="4" borderId="7" xfId="61" applyNumberFormat="1" applyFont="1" applyFill="1" applyBorder="1" applyProtection="1">
      <alignment horizontal="center" vertical="top" wrapText="1"/>
    </xf>
    <xf numFmtId="0" fontId="18" fillId="0" borderId="4" xfId="58" applyNumberFormat="1" applyFont="1" applyProtection="1">
      <alignment horizontal="left" vertical="top" wrapText="1"/>
    </xf>
    <xf numFmtId="0" fontId="18" fillId="0" borderId="22" xfId="58" applyNumberFormat="1" applyFont="1" applyBorder="1" applyProtection="1">
      <alignment horizontal="left" vertical="top" wrapText="1"/>
    </xf>
    <xf numFmtId="49" fontId="18" fillId="4" borderId="23" xfId="59" applyNumberFormat="1" applyFont="1" applyFill="1" applyBorder="1" applyProtection="1">
      <alignment horizontal="center" vertical="center" wrapText="1"/>
    </xf>
    <xf numFmtId="0" fontId="18" fillId="4" borderId="23" xfId="60" applyNumberFormat="1" applyFont="1" applyFill="1" applyBorder="1" applyProtection="1">
      <alignment vertical="top" wrapText="1"/>
    </xf>
    <xf numFmtId="49" fontId="18" fillId="4" borderId="23" xfId="61" applyNumberFormat="1" applyFont="1" applyFill="1" applyBorder="1" applyProtection="1">
      <alignment horizontal="center" vertical="top" wrapText="1"/>
    </xf>
    <xf numFmtId="0" fontId="18" fillId="0" borderId="11" xfId="58" applyNumberFormat="1" applyFont="1" applyBorder="1" applyProtection="1">
      <alignment horizontal="left" vertical="top" wrapText="1"/>
    </xf>
    <xf numFmtId="49" fontId="18" fillId="4" borderId="15" xfId="61" applyNumberFormat="1" applyFont="1" applyFill="1" applyBorder="1" applyProtection="1">
      <alignment horizontal="center" vertical="top" wrapText="1"/>
    </xf>
    <xf numFmtId="0" fontId="2" fillId="4" borderId="29" xfId="39" applyNumberFormat="1" applyFill="1" applyBorder="1" applyProtection="1">
      <alignment horizontal="center" vertical="center"/>
    </xf>
    <xf numFmtId="49" fontId="18" fillId="4" borderId="26" xfId="67" applyNumberFormat="1" applyFont="1" applyFill="1" applyBorder="1" applyAlignment="1" applyProtection="1">
      <alignment horizontal="center" vertical="top" wrapText="1"/>
    </xf>
    <xf numFmtId="49" fontId="18" fillId="4" borderId="7" xfId="67" applyNumberFormat="1" applyFont="1" applyFill="1" applyAlignment="1" applyProtection="1">
      <alignment horizontal="center" vertical="top" wrapText="1"/>
    </xf>
    <xf numFmtId="0" fontId="20" fillId="4" borderId="0" xfId="0" applyFont="1" applyFill="1" applyAlignment="1" applyProtection="1">
      <alignment horizontal="center"/>
      <protection locked="0"/>
    </xf>
    <xf numFmtId="0" fontId="21" fillId="4" borderId="1" xfId="9" applyNumberFormat="1" applyFont="1" applyFill="1" applyAlignment="1" applyProtection="1">
      <alignment horizontal="left"/>
    </xf>
    <xf numFmtId="49" fontId="2" fillId="4" borderId="5" xfId="31" applyNumberFormat="1" applyFill="1" applyProtection="1">
      <alignment horizontal="center" vertical="center" wrapText="1"/>
    </xf>
    <xf numFmtId="49" fontId="2" fillId="4" borderId="5" xfId="31" applyFill="1">
      <alignment horizontal="center" vertical="center" wrapText="1"/>
    </xf>
    <xf numFmtId="49" fontId="2" fillId="4" borderId="4" xfId="37" applyNumberFormat="1" applyFill="1" applyProtection="1">
      <alignment horizontal="center" vertical="center" wrapText="1"/>
    </xf>
    <xf numFmtId="49" fontId="2" fillId="4" borderId="4" xfId="37" applyFill="1">
      <alignment horizontal="center" vertical="center" wrapText="1"/>
    </xf>
    <xf numFmtId="49" fontId="2" fillId="4" borderId="5" xfId="35" applyNumberFormat="1" applyFill="1" applyProtection="1">
      <alignment horizontal="center" vertical="center"/>
    </xf>
    <xf numFmtId="49" fontId="2" fillId="4" borderId="5" xfId="35" applyFill="1">
      <alignment horizontal="center" vertical="center"/>
    </xf>
    <xf numFmtId="49" fontId="16" fillId="4" borderId="5" xfId="31" applyNumberFormat="1" applyFont="1" applyFill="1" applyProtection="1">
      <alignment horizontal="center" vertical="center" wrapText="1"/>
    </xf>
    <xf numFmtId="49" fontId="16" fillId="4" borderId="5" xfId="31" applyFont="1" applyFill="1">
      <alignment horizontal="center" vertical="center" wrapText="1"/>
    </xf>
    <xf numFmtId="49" fontId="18" fillId="4" borderId="5" xfId="31" applyNumberFormat="1" applyFont="1" applyFill="1" applyProtection="1">
      <alignment horizontal="center" vertical="center" wrapText="1"/>
    </xf>
    <xf numFmtId="49" fontId="18" fillId="4" borderId="5" xfId="31" applyFont="1" applyFill="1">
      <alignment horizontal="center" vertical="center" wrapText="1"/>
    </xf>
    <xf numFmtId="49" fontId="18" fillId="4" borderId="9" xfId="31" applyNumberFormat="1" applyFont="1" applyFill="1" applyBorder="1" applyProtection="1">
      <alignment horizontal="center" vertical="center" wrapText="1"/>
    </xf>
    <xf numFmtId="49" fontId="18" fillId="4" borderId="9" xfId="31" applyFont="1" applyFill="1" applyBorder="1">
      <alignment horizontal="center" vertical="center" wrapText="1"/>
    </xf>
    <xf numFmtId="49" fontId="18" fillId="4" borderId="11" xfId="31" applyNumberFormat="1" applyFont="1" applyFill="1" applyBorder="1" applyProtection="1">
      <alignment horizontal="center" vertical="center" wrapText="1"/>
    </xf>
    <xf numFmtId="49" fontId="18" fillId="4" borderId="11" xfId="31" applyFont="1" applyFill="1" applyBorder="1">
      <alignment horizontal="center" vertical="center" wrapText="1"/>
    </xf>
    <xf numFmtId="49" fontId="18" fillId="4" borderId="4" xfId="31" applyFont="1" applyFill="1" applyBorder="1">
      <alignment horizontal="center" vertical="center" wrapText="1"/>
    </xf>
    <xf numFmtId="49" fontId="18" fillId="4" borderId="5" xfId="35" applyNumberFormat="1" applyFont="1" applyFill="1" applyProtection="1">
      <alignment horizontal="center" vertical="center"/>
    </xf>
    <xf numFmtId="49" fontId="18" fillId="4" borderId="5" xfId="35" applyFont="1" applyFill="1">
      <alignment horizontal="center" vertical="center"/>
    </xf>
    <xf numFmtId="49" fontId="2" fillId="4" borderId="6" xfId="31" applyFill="1" applyBorder="1">
      <alignment horizontal="center" vertical="center" wrapText="1"/>
    </xf>
    <xf numFmtId="49" fontId="2" fillId="4" borderId="5" xfId="30" applyNumberFormat="1" applyFill="1" applyProtection="1">
      <alignment horizontal="center" vertical="center" wrapText="1"/>
    </xf>
    <xf numFmtId="49" fontId="2" fillId="4" borderId="5" xfId="30" applyFill="1">
      <alignment horizontal="center" vertical="center" wrapText="1"/>
    </xf>
    <xf numFmtId="0" fontId="2" fillId="4" borderId="5" xfId="39" applyNumberFormat="1" applyFill="1" applyProtection="1">
      <alignment horizontal="center" vertical="center"/>
    </xf>
    <xf numFmtId="0" fontId="2" fillId="4" borderId="5" xfId="39" applyFill="1">
      <alignment horizontal="center" vertical="center"/>
    </xf>
    <xf numFmtId="49" fontId="18" fillId="4" borderId="5" xfId="30" applyNumberFormat="1" applyFont="1" applyFill="1" applyProtection="1">
      <alignment horizontal="center" vertical="center" wrapText="1"/>
    </xf>
    <xf numFmtId="49" fontId="18" fillId="4" borderId="5" xfId="30" applyFont="1" applyFill="1">
      <alignment horizontal="center" vertical="center" wrapText="1"/>
    </xf>
  </cellXfs>
  <cellStyles count="113">
    <cellStyle name="br" xfId="91"/>
    <cellStyle name="col" xfId="90"/>
    <cellStyle name="st100" xfId="110"/>
    <cellStyle name="st101" xfId="61"/>
    <cellStyle name="st102" xfId="50"/>
    <cellStyle name="st103" xfId="57"/>
    <cellStyle name="st104" xfId="71"/>
    <cellStyle name="st105" xfId="60"/>
    <cellStyle name="st106" xfId="64"/>
    <cellStyle name="st107" xfId="79"/>
    <cellStyle name="st108" xfId="88"/>
    <cellStyle name="st109" xfId="87"/>
    <cellStyle name="st117" xfId="112"/>
    <cellStyle name="st120" xfId="111"/>
    <cellStyle name="st92" xfId="25"/>
    <cellStyle name="st93" xfId="27"/>
    <cellStyle name="st94" xfId="43"/>
    <cellStyle name="st95" xfId="45"/>
    <cellStyle name="st96" xfId="108"/>
    <cellStyle name="st97" xfId="109"/>
    <cellStyle name="st98" xfId="67"/>
    <cellStyle name="st99" xfId="59"/>
    <cellStyle name="style0" xfId="92"/>
    <cellStyle name="td" xfId="93"/>
    <cellStyle name="tr" xfId="89"/>
    <cellStyle name="xl100" xfId="75"/>
    <cellStyle name="xl101" xfId="72"/>
    <cellStyle name="xl102" xfId="76"/>
    <cellStyle name="xl103" xfId="73"/>
    <cellStyle name="xl104" xfId="74"/>
    <cellStyle name="xl105" xfId="84"/>
    <cellStyle name="xl106" xfId="85"/>
    <cellStyle name="xl107" xfId="86"/>
    <cellStyle name="xl21" xfId="94"/>
    <cellStyle name="xl22" xfId="1"/>
    <cellStyle name="xl23" xfId="7"/>
    <cellStyle name="xl24" xfId="15"/>
    <cellStyle name="xl25" xfId="18"/>
    <cellStyle name="xl26" xfId="24"/>
    <cellStyle name="xl27" xfId="29"/>
    <cellStyle name="xl28" xfId="33"/>
    <cellStyle name="xl29" xfId="34"/>
    <cellStyle name="xl30" xfId="36"/>
    <cellStyle name="xl31" xfId="38"/>
    <cellStyle name="xl32" xfId="52"/>
    <cellStyle name="xl33" xfId="65"/>
    <cellStyle name="xl34" xfId="58"/>
    <cellStyle name="xl35" xfId="40"/>
    <cellStyle name="xl36" xfId="13"/>
    <cellStyle name="xl37" xfId="21"/>
    <cellStyle name="xl38" xfId="14"/>
    <cellStyle name="xl39" xfId="9"/>
    <cellStyle name="xl40" xfId="95"/>
    <cellStyle name="xl41" xfId="2"/>
    <cellStyle name="xl42" xfId="8"/>
    <cellStyle name="xl43" xfId="19"/>
    <cellStyle name="xl44" xfId="23"/>
    <cellStyle name="xl45" xfId="26"/>
    <cellStyle name="xl46" xfId="28"/>
    <cellStyle name="xl47" xfId="30"/>
    <cellStyle name="xl48" xfId="66"/>
    <cellStyle name="xl49" xfId="96"/>
    <cellStyle name="xl50" xfId="41"/>
    <cellStyle name="xl51" xfId="10"/>
    <cellStyle name="xl52" xfId="46"/>
    <cellStyle name="xl53" xfId="3"/>
    <cellStyle name="xl54" xfId="31"/>
    <cellStyle name="xl55" xfId="39"/>
    <cellStyle name="xl56" xfId="53"/>
    <cellStyle name="xl57" xfId="97"/>
    <cellStyle name="xl58" xfId="98"/>
    <cellStyle name="xl59" xfId="42"/>
    <cellStyle name="xl60" xfId="20"/>
    <cellStyle name="xl61" xfId="68"/>
    <cellStyle name="xl62" xfId="99"/>
    <cellStyle name="xl63" xfId="35"/>
    <cellStyle name="xl64" xfId="100"/>
    <cellStyle name="xl65" xfId="101"/>
    <cellStyle name="xl66" xfId="44"/>
    <cellStyle name="xl67" xfId="16"/>
    <cellStyle name="xl68" xfId="22"/>
    <cellStyle name="xl69" xfId="102"/>
    <cellStyle name="xl70" xfId="103"/>
    <cellStyle name="xl71" xfId="104"/>
    <cellStyle name="xl72" xfId="32"/>
    <cellStyle name="xl73" xfId="11"/>
    <cellStyle name="xl74" xfId="4"/>
    <cellStyle name="xl75" xfId="12"/>
    <cellStyle name="xl76" xfId="17"/>
    <cellStyle name="xl77" xfId="37"/>
    <cellStyle name="xl78" xfId="5"/>
    <cellStyle name="xl79" xfId="6"/>
    <cellStyle name="xl80" xfId="105"/>
    <cellStyle name="xl81" xfId="81"/>
    <cellStyle name="xl82" xfId="106"/>
    <cellStyle name="xl83" xfId="51"/>
    <cellStyle name="xl84" xfId="54"/>
    <cellStyle name="xl85" xfId="69"/>
    <cellStyle name="xl86" xfId="62"/>
    <cellStyle name="xl87" xfId="48"/>
    <cellStyle name="xl88" xfId="47"/>
    <cellStyle name="xl89" xfId="49"/>
    <cellStyle name="xl90" xfId="55"/>
    <cellStyle name="xl91" xfId="56"/>
    <cellStyle name="xl92" xfId="70"/>
    <cellStyle name="xl93" xfId="63"/>
    <cellStyle name="xl94" xfId="77"/>
    <cellStyle name="xl95" xfId="78"/>
    <cellStyle name="xl96" xfId="83"/>
    <cellStyle name="xl97" xfId="82"/>
    <cellStyle name="xl98" xfId="107"/>
    <cellStyle name="xl99" xfId="8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83"/>
  <sheetViews>
    <sheetView showGridLines="0" tabSelected="1" zoomScale="80" zoomScaleNormal="80" zoomScaleSheetLayoutView="85" zoomScalePageLayoutView="85" workbookViewId="0">
      <selection activeCell="A17" sqref="A17"/>
    </sheetView>
  </sheetViews>
  <sheetFormatPr defaultColWidth="9.109375" defaultRowHeight="14.4" x14ac:dyDescent="0.3"/>
  <cols>
    <col min="1" max="1" width="87.6640625" style="1" customWidth="1"/>
    <col min="2" max="2" width="14.44140625" style="9" customWidth="1"/>
    <col min="3" max="3" width="21.88671875" style="9" customWidth="1"/>
    <col min="4" max="4" width="14.109375" style="9" customWidth="1"/>
    <col min="5" max="5" width="13.44140625" style="9" customWidth="1"/>
    <col min="6" max="6" width="12.33203125" style="9" customWidth="1"/>
    <col min="7" max="9" width="13.44140625" style="9" customWidth="1"/>
    <col min="10" max="10" width="10.44140625" style="9" customWidth="1"/>
    <col min="11" max="11" width="8.33203125" style="9" customWidth="1"/>
    <col min="12" max="12" width="13.6640625" style="9" customWidth="1"/>
    <col min="13" max="13" width="19.88671875" style="9" customWidth="1"/>
    <col min="14" max="16" width="13.6640625" style="9" customWidth="1"/>
    <col min="17" max="17" width="18.109375" style="9" customWidth="1"/>
    <col min="18" max="19" width="13.6640625" style="9" customWidth="1"/>
    <col min="20" max="20" width="20.5546875" style="9" customWidth="1"/>
    <col min="21" max="22" width="13.6640625" style="9" customWidth="1"/>
    <col min="23" max="23" width="19" style="9" customWidth="1"/>
    <col min="24" max="25" width="13.6640625" style="9" customWidth="1"/>
    <col min="26" max="26" width="59.33203125" style="9" customWidth="1"/>
    <col min="27" max="28" width="13.6640625" style="9" customWidth="1"/>
    <col min="29" max="30" width="10.5546875" style="9" customWidth="1"/>
    <col min="31" max="31" width="6.5546875" style="9" customWidth="1"/>
    <col min="32" max="37" width="17.109375" style="9" customWidth="1"/>
    <col min="38" max="39" width="17.109375" style="9" hidden="1" customWidth="1"/>
    <col min="40" max="44" width="17.109375" style="9" customWidth="1"/>
    <col min="45" max="45" width="17.109375" style="9" hidden="1" customWidth="1"/>
    <col min="46" max="49" width="17.109375" style="9" customWidth="1"/>
    <col min="50" max="50" width="17.109375" style="9" hidden="1" customWidth="1"/>
    <col min="51" max="54" width="17.109375" style="9" customWidth="1"/>
    <col min="55" max="55" width="17.109375" style="9" hidden="1" customWidth="1"/>
    <col min="56" max="74" width="17.109375" style="9" customWidth="1"/>
    <col min="75" max="75" width="17.109375" style="9" hidden="1" customWidth="1"/>
    <col min="76" max="79" width="17.109375" style="9" customWidth="1"/>
    <col min="80" max="80" width="17.109375" style="9" hidden="1" customWidth="1"/>
    <col min="81" max="84" width="17.109375" style="9" customWidth="1"/>
    <col min="85" max="85" width="17.109375" style="9" hidden="1" customWidth="1"/>
    <col min="86" max="89" width="17.109375" style="9" customWidth="1"/>
    <col min="90" max="90" width="17.109375" style="9" hidden="1" customWidth="1"/>
    <col min="91" max="91" width="17.109375" style="9" customWidth="1"/>
    <col min="92" max="92" width="17.109375" style="21" customWidth="1"/>
    <col min="93" max="94" width="17.109375" style="9" customWidth="1"/>
    <col min="95" max="95" width="17.109375" style="9" hidden="1" customWidth="1"/>
    <col min="96" max="99" width="17.109375" style="9" customWidth="1"/>
    <col min="100" max="100" width="17.109375" style="9" hidden="1" customWidth="1"/>
    <col min="101" max="104" width="17.109375" style="9" customWidth="1"/>
    <col min="105" max="105" width="19.44140625" style="9" hidden="1" customWidth="1"/>
    <col min="106" max="106" width="16" style="9" customWidth="1"/>
    <col min="107" max="107" width="21.33203125" style="9" customWidth="1"/>
    <col min="108" max="108" width="18.44140625" style="9" customWidth="1"/>
    <col min="109" max="109" width="17.5546875" style="9" customWidth="1"/>
    <col min="110" max="110" width="18.33203125" style="9" hidden="1" customWidth="1"/>
    <col min="111" max="111" width="19.44140625" style="9" customWidth="1"/>
    <col min="112" max="112" width="21.109375" style="9" customWidth="1"/>
    <col min="113" max="113" width="18.88671875" style="9" customWidth="1"/>
    <col min="114" max="114" width="20.109375" style="9" customWidth="1"/>
    <col min="115" max="115" width="21.44140625" style="9" hidden="1" customWidth="1"/>
    <col min="116" max="116" width="20.6640625" style="9" customWidth="1"/>
    <col min="117" max="117" width="21.33203125" style="9" customWidth="1"/>
    <col min="118" max="118" width="19.33203125" style="9" customWidth="1"/>
    <col min="119" max="119" width="19.5546875" style="9" customWidth="1"/>
    <col min="120" max="120" width="20" style="9" hidden="1" customWidth="1"/>
    <col min="121" max="121" width="20.6640625" style="9" customWidth="1"/>
    <col min="122" max="122" width="13.33203125" style="9" customWidth="1"/>
    <col min="123" max="125" width="9.109375" style="9" customWidth="1"/>
    <col min="126" max="131" width="9.109375" style="9"/>
    <col min="132" max="16384" width="9.109375" style="1"/>
  </cols>
  <sheetData>
    <row r="1" spans="1:123" ht="12.75" customHeight="1" x14ac:dyDescent="0.3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10"/>
      <c r="CH1" s="10"/>
      <c r="CI1" s="10"/>
      <c r="CJ1" s="10"/>
      <c r="CK1" s="10"/>
      <c r="CL1" s="10"/>
      <c r="CM1" s="10"/>
      <c r="CN1" s="17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8"/>
      <c r="DA1" s="10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</row>
    <row r="2" spans="1:123" ht="24.6" customHeight="1" x14ac:dyDescent="0.35">
      <c r="A2" s="125" t="s">
        <v>222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0"/>
      <c r="CH2" s="10"/>
      <c r="CI2" s="10"/>
      <c r="CJ2" s="10"/>
      <c r="CK2" s="10"/>
      <c r="CL2" s="10"/>
      <c r="CM2" s="10"/>
      <c r="CN2" s="17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8"/>
      <c r="DA2" s="10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</row>
    <row r="3" spans="1:123" ht="12.75" customHeight="1" x14ac:dyDescent="0.3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10"/>
      <c r="CH3" s="10"/>
      <c r="CI3" s="10"/>
      <c r="CJ3" s="10"/>
      <c r="CK3" s="10"/>
      <c r="CL3" s="10"/>
      <c r="CM3" s="10"/>
      <c r="CN3" s="17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8"/>
      <c r="DA3" s="10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</row>
    <row r="4" spans="1:123" ht="12.75" customHeight="1" x14ac:dyDescent="0.3">
      <c r="A4" s="2"/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25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22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18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</row>
    <row r="5" spans="1:123" ht="27.75" customHeight="1" x14ac:dyDescent="0.3">
      <c r="A5" s="81"/>
      <c r="B5" s="148" t="s">
        <v>0</v>
      </c>
      <c r="C5" s="134" t="s">
        <v>1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26" t="s">
        <v>31</v>
      </c>
      <c r="AD5" s="144" t="s">
        <v>32</v>
      </c>
      <c r="AE5" s="145"/>
      <c r="AF5" s="126" t="s">
        <v>33</v>
      </c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6" t="s">
        <v>34</v>
      </c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6" t="s">
        <v>35</v>
      </c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6" t="s">
        <v>36</v>
      </c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6" t="s">
        <v>2</v>
      </c>
      <c r="DS5" s="7"/>
    </row>
    <row r="6" spans="1:123" ht="15" customHeight="1" x14ac:dyDescent="0.3">
      <c r="A6" s="82"/>
      <c r="B6" s="149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27"/>
      <c r="AD6" s="145"/>
      <c r="AE6" s="145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7"/>
    </row>
    <row r="7" spans="1:123" ht="12.75" customHeight="1" x14ac:dyDescent="0.3">
      <c r="A7" s="82"/>
      <c r="B7" s="149"/>
      <c r="C7" s="134" t="s">
        <v>3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4" t="s">
        <v>4</v>
      </c>
      <c r="X7" s="135"/>
      <c r="Y7" s="135"/>
      <c r="Z7" s="135"/>
      <c r="AA7" s="135"/>
      <c r="AB7" s="135"/>
      <c r="AC7" s="127"/>
      <c r="AD7" s="145"/>
      <c r="AE7" s="145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7"/>
    </row>
    <row r="8" spans="1:123" ht="52.5" customHeight="1" x14ac:dyDescent="0.3">
      <c r="A8" s="83" t="s">
        <v>5</v>
      </c>
      <c r="B8" s="149"/>
      <c r="C8" s="141" t="s">
        <v>6</v>
      </c>
      <c r="D8" s="142"/>
      <c r="E8" s="142"/>
      <c r="F8" s="134" t="s">
        <v>7</v>
      </c>
      <c r="G8" s="135"/>
      <c r="H8" s="135"/>
      <c r="I8" s="135"/>
      <c r="J8" s="134" t="s">
        <v>8</v>
      </c>
      <c r="K8" s="135"/>
      <c r="L8" s="135"/>
      <c r="M8" s="134" t="s">
        <v>9</v>
      </c>
      <c r="N8" s="135"/>
      <c r="O8" s="135"/>
      <c r="P8" s="135"/>
      <c r="Q8" s="134" t="s">
        <v>10</v>
      </c>
      <c r="R8" s="135"/>
      <c r="S8" s="135"/>
      <c r="T8" s="134" t="s">
        <v>11</v>
      </c>
      <c r="U8" s="135"/>
      <c r="V8" s="135"/>
      <c r="W8" s="134" t="s">
        <v>12</v>
      </c>
      <c r="X8" s="135"/>
      <c r="Y8" s="135"/>
      <c r="Z8" s="134" t="s">
        <v>13</v>
      </c>
      <c r="AA8" s="135"/>
      <c r="AB8" s="140"/>
      <c r="AC8" s="127"/>
      <c r="AD8" s="145"/>
      <c r="AE8" s="145"/>
      <c r="AF8" s="126" t="s">
        <v>14</v>
      </c>
      <c r="AG8" s="127"/>
      <c r="AH8" s="127"/>
      <c r="AI8" s="127"/>
      <c r="AJ8" s="127"/>
      <c r="AK8" s="127"/>
      <c r="AL8" s="127"/>
      <c r="AM8" s="127"/>
      <c r="AN8" s="127"/>
      <c r="AO8" s="127"/>
      <c r="AP8" s="126" t="s">
        <v>15</v>
      </c>
      <c r="AQ8" s="127"/>
      <c r="AR8" s="127"/>
      <c r="AS8" s="127"/>
      <c r="AT8" s="127"/>
      <c r="AU8" s="126" t="s">
        <v>16</v>
      </c>
      <c r="AV8" s="127"/>
      <c r="AW8" s="127"/>
      <c r="AX8" s="127"/>
      <c r="AY8" s="127"/>
      <c r="AZ8" s="126" t="s">
        <v>17</v>
      </c>
      <c r="BA8" s="127"/>
      <c r="BB8" s="127"/>
      <c r="BC8" s="127"/>
      <c r="BD8" s="127"/>
      <c r="BE8" s="127"/>
      <c r="BF8" s="127"/>
      <c r="BG8" s="127"/>
      <c r="BH8" s="127"/>
      <c r="BI8" s="127"/>
      <c r="BJ8" s="126" t="s">
        <v>14</v>
      </c>
      <c r="BK8" s="127"/>
      <c r="BL8" s="127"/>
      <c r="BM8" s="127"/>
      <c r="BN8" s="127"/>
      <c r="BO8" s="127"/>
      <c r="BP8" s="127"/>
      <c r="BQ8" s="127"/>
      <c r="BR8" s="127"/>
      <c r="BS8" s="127"/>
      <c r="BT8" s="126" t="s">
        <v>15</v>
      </c>
      <c r="BU8" s="127"/>
      <c r="BV8" s="127"/>
      <c r="BW8" s="127"/>
      <c r="BX8" s="127"/>
      <c r="BY8" s="126" t="s">
        <v>16</v>
      </c>
      <c r="BZ8" s="127"/>
      <c r="CA8" s="127"/>
      <c r="CB8" s="127"/>
      <c r="CC8" s="127"/>
      <c r="CD8" s="126" t="s">
        <v>17</v>
      </c>
      <c r="CE8" s="127"/>
      <c r="CF8" s="127"/>
      <c r="CG8" s="127"/>
      <c r="CH8" s="127"/>
      <c r="CI8" s="127"/>
      <c r="CJ8" s="127"/>
      <c r="CK8" s="127"/>
      <c r="CL8" s="127"/>
      <c r="CM8" s="127"/>
      <c r="CN8" s="126" t="s">
        <v>14</v>
      </c>
      <c r="CO8" s="127"/>
      <c r="CP8" s="127"/>
      <c r="CQ8" s="127"/>
      <c r="CR8" s="127"/>
      <c r="CS8" s="128" t="s">
        <v>15</v>
      </c>
      <c r="CT8" s="129"/>
      <c r="CU8" s="129"/>
      <c r="CV8" s="129"/>
      <c r="CW8" s="129"/>
      <c r="CX8" s="128" t="s">
        <v>16</v>
      </c>
      <c r="CY8" s="129"/>
      <c r="CZ8" s="129"/>
      <c r="DA8" s="129"/>
      <c r="DB8" s="129"/>
      <c r="DC8" s="128" t="s">
        <v>14</v>
      </c>
      <c r="DD8" s="129"/>
      <c r="DE8" s="129"/>
      <c r="DF8" s="129"/>
      <c r="DG8" s="129"/>
      <c r="DH8" s="128" t="s">
        <v>15</v>
      </c>
      <c r="DI8" s="129"/>
      <c r="DJ8" s="129"/>
      <c r="DK8" s="129"/>
      <c r="DL8" s="129"/>
      <c r="DM8" s="128" t="s">
        <v>16</v>
      </c>
      <c r="DN8" s="129"/>
      <c r="DO8" s="129"/>
      <c r="DP8" s="129"/>
      <c r="DQ8" s="129"/>
      <c r="DR8" s="127"/>
      <c r="DS8" s="7"/>
    </row>
    <row r="9" spans="1:123" ht="64.5" customHeight="1" x14ac:dyDescent="0.3">
      <c r="A9" s="84"/>
      <c r="B9" s="149"/>
      <c r="C9" s="134" t="s">
        <v>18</v>
      </c>
      <c r="D9" s="134" t="s">
        <v>19</v>
      </c>
      <c r="E9" s="134" t="s">
        <v>20</v>
      </c>
      <c r="F9" s="134" t="s">
        <v>18</v>
      </c>
      <c r="G9" s="134" t="s">
        <v>19</v>
      </c>
      <c r="H9" s="134" t="s">
        <v>20</v>
      </c>
      <c r="I9" s="134" t="s">
        <v>21</v>
      </c>
      <c r="J9" s="134" t="s">
        <v>18</v>
      </c>
      <c r="K9" s="134" t="s">
        <v>22</v>
      </c>
      <c r="L9" s="134" t="s">
        <v>20</v>
      </c>
      <c r="M9" s="134" t="s">
        <v>18</v>
      </c>
      <c r="N9" s="134" t="s">
        <v>22</v>
      </c>
      <c r="O9" s="134" t="s">
        <v>20</v>
      </c>
      <c r="P9" s="134" t="s">
        <v>21</v>
      </c>
      <c r="Q9" s="134" t="s">
        <v>18</v>
      </c>
      <c r="R9" s="134" t="s">
        <v>22</v>
      </c>
      <c r="S9" s="134" t="s">
        <v>20</v>
      </c>
      <c r="T9" s="134" t="s">
        <v>18</v>
      </c>
      <c r="U9" s="134" t="s">
        <v>22</v>
      </c>
      <c r="V9" s="134" t="s">
        <v>20</v>
      </c>
      <c r="W9" s="134" t="s">
        <v>18</v>
      </c>
      <c r="X9" s="134" t="s">
        <v>19</v>
      </c>
      <c r="Y9" s="134" t="s">
        <v>20</v>
      </c>
      <c r="Z9" s="134" t="s">
        <v>18</v>
      </c>
      <c r="AA9" s="136" t="s">
        <v>22</v>
      </c>
      <c r="AB9" s="138" t="s">
        <v>20</v>
      </c>
      <c r="AC9" s="143"/>
      <c r="AD9" s="144" t="s">
        <v>23</v>
      </c>
      <c r="AE9" s="144" t="s">
        <v>24</v>
      </c>
      <c r="AF9" s="130" t="s">
        <v>25</v>
      </c>
      <c r="AG9" s="131"/>
      <c r="AH9" s="126" t="s">
        <v>37</v>
      </c>
      <c r="AI9" s="127"/>
      <c r="AJ9" s="126" t="s">
        <v>38</v>
      </c>
      <c r="AK9" s="127"/>
      <c r="AL9" s="126" t="s">
        <v>39</v>
      </c>
      <c r="AM9" s="127"/>
      <c r="AN9" s="126" t="s">
        <v>40</v>
      </c>
      <c r="AO9" s="127"/>
      <c r="AP9" s="126" t="s">
        <v>25</v>
      </c>
      <c r="AQ9" s="126" t="s">
        <v>37</v>
      </c>
      <c r="AR9" s="126" t="s">
        <v>38</v>
      </c>
      <c r="AS9" s="126" t="s">
        <v>39</v>
      </c>
      <c r="AT9" s="126" t="s">
        <v>40</v>
      </c>
      <c r="AU9" s="126" t="s">
        <v>25</v>
      </c>
      <c r="AV9" s="126" t="s">
        <v>37</v>
      </c>
      <c r="AW9" s="126" t="s">
        <v>38</v>
      </c>
      <c r="AX9" s="126" t="s">
        <v>39</v>
      </c>
      <c r="AY9" s="126" t="s">
        <v>40</v>
      </c>
      <c r="AZ9" s="126" t="s">
        <v>41</v>
      </c>
      <c r="BA9" s="127"/>
      <c r="BB9" s="127"/>
      <c r="BC9" s="127"/>
      <c r="BD9" s="127"/>
      <c r="BE9" s="130" t="s">
        <v>27</v>
      </c>
      <c r="BF9" s="131"/>
      <c r="BG9" s="131"/>
      <c r="BH9" s="131"/>
      <c r="BI9" s="131"/>
      <c r="BJ9" s="130" t="s">
        <v>25</v>
      </c>
      <c r="BK9" s="131"/>
      <c r="BL9" s="126" t="s">
        <v>37</v>
      </c>
      <c r="BM9" s="127"/>
      <c r="BN9" s="128" t="s">
        <v>38</v>
      </c>
      <c r="BO9" s="129"/>
      <c r="BP9" s="126" t="s">
        <v>39</v>
      </c>
      <c r="BQ9" s="127"/>
      <c r="BR9" s="128" t="s">
        <v>40</v>
      </c>
      <c r="BS9" s="129"/>
      <c r="BT9" s="126" t="s">
        <v>25</v>
      </c>
      <c r="BU9" s="126" t="s">
        <v>37</v>
      </c>
      <c r="BV9" s="126" t="s">
        <v>38</v>
      </c>
      <c r="BW9" s="126" t="s">
        <v>39</v>
      </c>
      <c r="BX9" s="126" t="s">
        <v>40</v>
      </c>
      <c r="BY9" s="126" t="s">
        <v>25</v>
      </c>
      <c r="BZ9" s="126" t="s">
        <v>37</v>
      </c>
      <c r="CA9" s="126" t="s">
        <v>38</v>
      </c>
      <c r="CB9" s="126" t="s">
        <v>39</v>
      </c>
      <c r="CC9" s="126" t="s">
        <v>40</v>
      </c>
      <c r="CD9" s="130" t="s">
        <v>26</v>
      </c>
      <c r="CE9" s="131"/>
      <c r="CF9" s="131"/>
      <c r="CG9" s="131"/>
      <c r="CH9" s="131"/>
      <c r="CI9" s="130" t="s">
        <v>27</v>
      </c>
      <c r="CJ9" s="131"/>
      <c r="CK9" s="131"/>
      <c r="CL9" s="131"/>
      <c r="CM9" s="131"/>
      <c r="CN9" s="127"/>
      <c r="CO9" s="127"/>
      <c r="CP9" s="127"/>
      <c r="CQ9" s="127"/>
      <c r="CR9" s="127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7"/>
      <c r="DS9" s="7"/>
    </row>
    <row r="10" spans="1:123" ht="12.75" customHeight="1" x14ac:dyDescent="0.3">
      <c r="A10" s="82"/>
      <c r="B10" s="149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7"/>
      <c r="AB10" s="139"/>
      <c r="AC10" s="143"/>
      <c r="AD10" s="145"/>
      <c r="AE10" s="145"/>
      <c r="AF10" s="126" t="s">
        <v>42</v>
      </c>
      <c r="AG10" s="126" t="s">
        <v>28</v>
      </c>
      <c r="AH10" s="126" t="s">
        <v>42</v>
      </c>
      <c r="AI10" s="126" t="s">
        <v>28</v>
      </c>
      <c r="AJ10" s="126" t="s">
        <v>42</v>
      </c>
      <c r="AK10" s="126" t="s">
        <v>28</v>
      </c>
      <c r="AL10" s="126" t="s">
        <v>42</v>
      </c>
      <c r="AM10" s="126" t="s">
        <v>28</v>
      </c>
      <c r="AN10" s="126" t="s">
        <v>42</v>
      </c>
      <c r="AO10" s="126" t="s">
        <v>28</v>
      </c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31"/>
      <c r="BF10" s="131"/>
      <c r="BG10" s="131"/>
      <c r="BH10" s="131"/>
      <c r="BI10" s="131"/>
      <c r="BJ10" s="131"/>
      <c r="BK10" s="131"/>
      <c r="BL10" s="127"/>
      <c r="BM10" s="127"/>
      <c r="BN10" s="129"/>
      <c r="BO10" s="129"/>
      <c r="BP10" s="127"/>
      <c r="BQ10" s="127"/>
      <c r="BR10" s="129"/>
      <c r="BS10" s="129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27"/>
      <c r="CO10" s="127"/>
      <c r="CP10" s="127"/>
      <c r="CQ10" s="127"/>
      <c r="CR10" s="127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7"/>
      <c r="DS10" s="7"/>
    </row>
    <row r="11" spans="1:123" ht="12.75" customHeight="1" x14ac:dyDescent="0.3">
      <c r="A11" s="82"/>
      <c r="B11" s="149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7"/>
      <c r="AB11" s="139"/>
      <c r="AC11" s="143"/>
      <c r="AD11" s="145"/>
      <c r="AE11" s="145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6" t="s">
        <v>25</v>
      </c>
      <c r="BA11" s="126" t="s">
        <v>43</v>
      </c>
      <c r="BB11" s="126" t="s">
        <v>38</v>
      </c>
      <c r="BC11" s="126" t="s">
        <v>39</v>
      </c>
      <c r="BD11" s="126" t="s">
        <v>40</v>
      </c>
      <c r="BE11" s="126" t="s">
        <v>25</v>
      </c>
      <c r="BF11" s="126" t="s">
        <v>43</v>
      </c>
      <c r="BG11" s="126" t="s">
        <v>38</v>
      </c>
      <c r="BH11" s="126" t="s">
        <v>39</v>
      </c>
      <c r="BI11" s="126" t="s">
        <v>40</v>
      </c>
      <c r="BJ11" s="126" t="s">
        <v>42</v>
      </c>
      <c r="BK11" s="126" t="s">
        <v>28</v>
      </c>
      <c r="BL11" s="126" t="s">
        <v>42</v>
      </c>
      <c r="BM11" s="126" t="s">
        <v>28</v>
      </c>
      <c r="BN11" s="126" t="s">
        <v>42</v>
      </c>
      <c r="BO11" s="126" t="s">
        <v>28</v>
      </c>
      <c r="BP11" s="126" t="s">
        <v>42</v>
      </c>
      <c r="BQ11" s="126" t="s">
        <v>28</v>
      </c>
      <c r="BR11" s="126" t="s">
        <v>42</v>
      </c>
      <c r="BS11" s="126" t="s">
        <v>28</v>
      </c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6" t="s">
        <v>25</v>
      </c>
      <c r="CE11" s="126" t="s">
        <v>44</v>
      </c>
      <c r="CF11" s="126" t="s">
        <v>38</v>
      </c>
      <c r="CG11" s="126" t="s">
        <v>39</v>
      </c>
      <c r="CH11" s="126" t="s">
        <v>40</v>
      </c>
      <c r="CI11" s="126" t="s">
        <v>25</v>
      </c>
      <c r="CJ11" s="126" t="s">
        <v>44</v>
      </c>
      <c r="CK11" s="126" t="s">
        <v>38</v>
      </c>
      <c r="CL11" s="126" t="s">
        <v>39</v>
      </c>
      <c r="CM11" s="126" t="s">
        <v>40</v>
      </c>
      <c r="CN11" s="132" t="s">
        <v>25</v>
      </c>
      <c r="CO11" s="126" t="s">
        <v>44</v>
      </c>
      <c r="CP11" s="126" t="s">
        <v>38</v>
      </c>
      <c r="CQ11" s="126" t="s">
        <v>39</v>
      </c>
      <c r="CR11" s="126" t="s">
        <v>40</v>
      </c>
      <c r="CS11" s="126" t="s">
        <v>25</v>
      </c>
      <c r="CT11" s="126" t="s">
        <v>44</v>
      </c>
      <c r="CU11" s="126" t="s">
        <v>38</v>
      </c>
      <c r="CV11" s="126" t="s">
        <v>39</v>
      </c>
      <c r="CW11" s="126" t="s">
        <v>40</v>
      </c>
      <c r="CX11" s="126" t="s">
        <v>25</v>
      </c>
      <c r="CY11" s="126" t="s">
        <v>44</v>
      </c>
      <c r="CZ11" s="126" t="s">
        <v>38</v>
      </c>
      <c r="DA11" s="126" t="s">
        <v>39</v>
      </c>
      <c r="DB11" s="126" t="s">
        <v>40</v>
      </c>
      <c r="DC11" s="126" t="s">
        <v>25</v>
      </c>
      <c r="DD11" s="126" t="s">
        <v>44</v>
      </c>
      <c r="DE11" s="126" t="s">
        <v>38</v>
      </c>
      <c r="DF11" s="126" t="s">
        <v>39</v>
      </c>
      <c r="DG11" s="126" t="s">
        <v>40</v>
      </c>
      <c r="DH11" s="126" t="s">
        <v>25</v>
      </c>
      <c r="DI11" s="126" t="s">
        <v>44</v>
      </c>
      <c r="DJ11" s="126" t="s">
        <v>38</v>
      </c>
      <c r="DK11" s="126" t="s">
        <v>39</v>
      </c>
      <c r="DL11" s="126" t="s">
        <v>40</v>
      </c>
      <c r="DM11" s="126" t="s">
        <v>25</v>
      </c>
      <c r="DN11" s="126" t="s">
        <v>44</v>
      </c>
      <c r="DO11" s="126" t="s">
        <v>38</v>
      </c>
      <c r="DP11" s="126" t="s">
        <v>39</v>
      </c>
      <c r="DQ11" s="126" t="s">
        <v>40</v>
      </c>
      <c r="DR11" s="127"/>
      <c r="DS11" s="7"/>
    </row>
    <row r="12" spans="1:123" ht="12.75" customHeight="1" x14ac:dyDescent="0.3">
      <c r="A12" s="82"/>
      <c r="B12" s="149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7"/>
      <c r="AB12" s="139"/>
      <c r="AC12" s="143"/>
      <c r="AD12" s="145"/>
      <c r="AE12" s="145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33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7"/>
    </row>
    <row r="13" spans="1:123" ht="12.75" customHeight="1" x14ac:dyDescent="0.3">
      <c r="A13" s="82"/>
      <c r="B13" s="149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7"/>
      <c r="AB13" s="139"/>
      <c r="AC13" s="143"/>
      <c r="AD13" s="145"/>
      <c r="AE13" s="145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33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7"/>
    </row>
    <row r="14" spans="1:123" ht="51.75" customHeight="1" x14ac:dyDescent="0.3">
      <c r="A14" s="82"/>
      <c r="B14" s="149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7"/>
      <c r="AB14" s="139"/>
      <c r="AC14" s="143"/>
      <c r="AD14" s="145"/>
      <c r="AE14" s="145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33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7"/>
    </row>
    <row r="15" spans="1:123" ht="15" customHeight="1" x14ac:dyDescent="0.3">
      <c r="A15" s="4" t="s">
        <v>29</v>
      </c>
      <c r="B15" s="26" t="s">
        <v>30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79">
        <v>10</v>
      </c>
      <c r="K15" s="79">
        <v>11</v>
      </c>
      <c r="L15" s="79">
        <v>12</v>
      </c>
      <c r="M15" s="79">
        <v>13</v>
      </c>
      <c r="N15" s="79">
        <v>14</v>
      </c>
      <c r="O15" s="79">
        <v>15</v>
      </c>
      <c r="P15" s="79">
        <v>16</v>
      </c>
      <c r="Q15" s="79">
        <v>17</v>
      </c>
      <c r="R15" s="79">
        <v>18</v>
      </c>
      <c r="S15" s="79">
        <v>19</v>
      </c>
      <c r="T15" s="79">
        <v>20</v>
      </c>
      <c r="U15" s="79">
        <v>21</v>
      </c>
      <c r="V15" s="79">
        <v>22</v>
      </c>
      <c r="W15" s="12">
        <v>23</v>
      </c>
      <c r="X15" s="12">
        <v>24</v>
      </c>
      <c r="Y15" s="12">
        <v>25</v>
      </c>
      <c r="Z15" s="12">
        <v>26</v>
      </c>
      <c r="AA15" s="12">
        <v>27</v>
      </c>
      <c r="AB15" s="121">
        <v>28</v>
      </c>
      <c r="AC15" s="12">
        <v>29</v>
      </c>
      <c r="AD15" s="146">
        <v>30</v>
      </c>
      <c r="AE15" s="147"/>
      <c r="AF15" s="11" t="s">
        <v>45</v>
      </c>
      <c r="AG15" s="11" t="s">
        <v>46</v>
      </c>
      <c r="AH15" s="11">
        <v>33</v>
      </c>
      <c r="AI15" s="11">
        <v>34</v>
      </c>
      <c r="AJ15" s="11">
        <v>35</v>
      </c>
      <c r="AK15" s="11">
        <v>36</v>
      </c>
      <c r="AL15" s="11">
        <v>37</v>
      </c>
      <c r="AM15" s="11">
        <v>38</v>
      </c>
      <c r="AN15" s="11">
        <v>39</v>
      </c>
      <c r="AO15" s="11">
        <v>40</v>
      </c>
      <c r="AP15" s="11" t="s">
        <v>47</v>
      </c>
      <c r="AQ15" s="11">
        <v>42</v>
      </c>
      <c r="AR15" s="11">
        <v>43</v>
      </c>
      <c r="AS15" s="11">
        <v>44</v>
      </c>
      <c r="AT15" s="11">
        <v>45</v>
      </c>
      <c r="AU15" s="11" t="s">
        <v>48</v>
      </c>
      <c r="AV15" s="11">
        <v>47</v>
      </c>
      <c r="AW15" s="11">
        <v>48</v>
      </c>
      <c r="AX15" s="11">
        <v>49</v>
      </c>
      <c r="AY15" s="11">
        <v>50</v>
      </c>
      <c r="AZ15" s="11" t="s">
        <v>49</v>
      </c>
      <c r="BA15" s="11">
        <v>52</v>
      </c>
      <c r="BB15" s="11">
        <v>53</v>
      </c>
      <c r="BC15" s="11">
        <v>54</v>
      </c>
      <c r="BD15" s="11">
        <v>55</v>
      </c>
      <c r="BE15" s="11" t="s">
        <v>50</v>
      </c>
      <c r="BF15" s="11">
        <v>57</v>
      </c>
      <c r="BG15" s="11">
        <v>58</v>
      </c>
      <c r="BH15" s="11">
        <v>59</v>
      </c>
      <c r="BI15" s="11">
        <v>60</v>
      </c>
      <c r="BJ15" s="11" t="s">
        <v>51</v>
      </c>
      <c r="BK15" s="11" t="s">
        <v>52</v>
      </c>
      <c r="BL15" s="11">
        <v>63</v>
      </c>
      <c r="BM15" s="11">
        <v>64</v>
      </c>
      <c r="BN15" s="11">
        <v>65</v>
      </c>
      <c r="BO15" s="11">
        <v>66</v>
      </c>
      <c r="BP15" s="11">
        <v>67</v>
      </c>
      <c r="BQ15" s="11">
        <v>68</v>
      </c>
      <c r="BR15" s="11">
        <v>69</v>
      </c>
      <c r="BS15" s="11">
        <v>70</v>
      </c>
      <c r="BT15" s="11" t="s">
        <v>53</v>
      </c>
      <c r="BU15" s="11">
        <v>72</v>
      </c>
      <c r="BV15" s="11">
        <v>73</v>
      </c>
      <c r="BW15" s="11">
        <v>74</v>
      </c>
      <c r="BX15" s="11">
        <v>75</v>
      </c>
      <c r="BY15" s="11" t="s">
        <v>54</v>
      </c>
      <c r="BZ15" s="11">
        <v>77</v>
      </c>
      <c r="CA15" s="11">
        <v>78</v>
      </c>
      <c r="CB15" s="11">
        <v>79</v>
      </c>
      <c r="CC15" s="11">
        <v>80</v>
      </c>
      <c r="CD15" s="11" t="s">
        <v>55</v>
      </c>
      <c r="CE15" s="11">
        <v>82</v>
      </c>
      <c r="CF15" s="11">
        <v>83</v>
      </c>
      <c r="CG15" s="11">
        <v>84</v>
      </c>
      <c r="CH15" s="11">
        <v>85</v>
      </c>
      <c r="CI15" s="11" t="s">
        <v>56</v>
      </c>
      <c r="CJ15" s="11">
        <v>87</v>
      </c>
      <c r="CK15" s="11">
        <v>88</v>
      </c>
      <c r="CL15" s="11">
        <v>89</v>
      </c>
      <c r="CM15" s="11">
        <v>90</v>
      </c>
      <c r="CN15" s="19" t="s">
        <v>57</v>
      </c>
      <c r="CO15" s="11">
        <v>92</v>
      </c>
      <c r="CP15" s="11">
        <v>93</v>
      </c>
      <c r="CQ15" s="11">
        <v>94</v>
      </c>
      <c r="CR15" s="11">
        <v>95</v>
      </c>
      <c r="CS15" s="11" t="s">
        <v>58</v>
      </c>
      <c r="CT15" s="11">
        <v>97</v>
      </c>
      <c r="CU15" s="11">
        <v>98</v>
      </c>
      <c r="CV15" s="11">
        <v>99</v>
      </c>
      <c r="CW15" s="11">
        <v>100</v>
      </c>
      <c r="CX15" s="11" t="s">
        <v>59</v>
      </c>
      <c r="CY15" s="11">
        <v>102</v>
      </c>
      <c r="CZ15" s="11">
        <v>103</v>
      </c>
      <c r="DA15" s="11">
        <v>104</v>
      </c>
      <c r="DB15" s="11">
        <v>105</v>
      </c>
      <c r="DC15" s="12" t="s">
        <v>60</v>
      </c>
      <c r="DD15" s="11">
        <v>107</v>
      </c>
      <c r="DE15" s="11">
        <v>108</v>
      </c>
      <c r="DF15" s="11">
        <v>109</v>
      </c>
      <c r="DG15" s="11">
        <v>110</v>
      </c>
      <c r="DH15" s="11" t="s">
        <v>61</v>
      </c>
      <c r="DI15" s="11">
        <v>112</v>
      </c>
      <c r="DJ15" s="11">
        <v>113</v>
      </c>
      <c r="DK15" s="11">
        <v>114</v>
      </c>
      <c r="DL15" s="11">
        <v>115</v>
      </c>
      <c r="DM15" s="11" t="s">
        <v>62</v>
      </c>
      <c r="DN15" s="11">
        <v>117</v>
      </c>
      <c r="DO15" s="11">
        <v>118</v>
      </c>
      <c r="DP15" s="11">
        <v>119</v>
      </c>
      <c r="DQ15" s="11">
        <v>120</v>
      </c>
      <c r="DR15" s="11">
        <v>121</v>
      </c>
      <c r="DS15" s="7"/>
    </row>
    <row r="16" spans="1:123" ht="51" customHeight="1" x14ac:dyDescent="0.3">
      <c r="A16" s="85" t="s">
        <v>63</v>
      </c>
      <c r="B16" s="86" t="s">
        <v>64</v>
      </c>
      <c r="C16" s="87" t="s">
        <v>65</v>
      </c>
      <c r="D16" s="87" t="s">
        <v>65</v>
      </c>
      <c r="E16" s="87" t="s">
        <v>65</v>
      </c>
      <c r="F16" s="87" t="s">
        <v>65</v>
      </c>
      <c r="G16" s="87" t="s">
        <v>65</v>
      </c>
      <c r="H16" s="87" t="s">
        <v>65</v>
      </c>
      <c r="I16" s="87" t="s">
        <v>65</v>
      </c>
      <c r="J16" s="87" t="s">
        <v>65</v>
      </c>
      <c r="K16" s="87" t="s">
        <v>65</v>
      </c>
      <c r="L16" s="87" t="s">
        <v>65</v>
      </c>
      <c r="M16" s="87" t="s">
        <v>65</v>
      </c>
      <c r="N16" s="87" t="s">
        <v>65</v>
      </c>
      <c r="O16" s="87" t="s">
        <v>65</v>
      </c>
      <c r="P16" s="87" t="s">
        <v>65</v>
      </c>
      <c r="Q16" s="87" t="s">
        <v>65</v>
      </c>
      <c r="R16" s="87" t="s">
        <v>65</v>
      </c>
      <c r="S16" s="87" t="s">
        <v>65</v>
      </c>
      <c r="T16" s="87" t="s">
        <v>65</v>
      </c>
      <c r="U16" s="87" t="s">
        <v>65</v>
      </c>
      <c r="V16" s="87" t="s">
        <v>65</v>
      </c>
      <c r="W16" s="87" t="s">
        <v>65</v>
      </c>
      <c r="X16" s="87" t="s">
        <v>65</v>
      </c>
      <c r="Y16" s="87" t="s">
        <v>65</v>
      </c>
      <c r="Z16" s="87" t="s">
        <v>65</v>
      </c>
      <c r="AA16" s="87" t="s">
        <v>65</v>
      </c>
      <c r="AB16" s="87" t="s">
        <v>65</v>
      </c>
      <c r="AC16" s="27" t="s">
        <v>65</v>
      </c>
      <c r="AD16" s="27" t="s">
        <v>65</v>
      </c>
      <c r="AE16" s="27" t="s">
        <v>65</v>
      </c>
      <c r="AF16" s="52">
        <v>98296.2</v>
      </c>
      <c r="AG16" s="52">
        <v>95510.7</v>
      </c>
      <c r="AH16" s="52">
        <v>16072.2</v>
      </c>
      <c r="AI16" s="52">
        <v>16072.2</v>
      </c>
      <c r="AJ16" s="52">
        <v>17730.8</v>
      </c>
      <c r="AK16" s="52">
        <v>15783.1</v>
      </c>
      <c r="AL16" s="52" t="s">
        <v>66</v>
      </c>
      <c r="AM16" s="52" t="s">
        <v>66</v>
      </c>
      <c r="AN16" s="52">
        <v>64493.2</v>
      </c>
      <c r="AO16" s="52">
        <v>63655.4</v>
      </c>
      <c r="AP16" s="52">
        <v>99532.7</v>
      </c>
      <c r="AQ16" s="52">
        <v>16431.8</v>
      </c>
      <c r="AR16" s="52">
        <v>13441.1</v>
      </c>
      <c r="AS16" s="52" t="s">
        <v>66</v>
      </c>
      <c r="AT16" s="52">
        <v>69659.8</v>
      </c>
      <c r="AU16" s="52">
        <v>89017.5</v>
      </c>
      <c r="AV16" s="52">
        <v>14846.2</v>
      </c>
      <c r="AW16" s="52">
        <v>7626.9</v>
      </c>
      <c r="AX16" s="52" t="s">
        <v>66</v>
      </c>
      <c r="AY16" s="52">
        <f>AU16-AV16-AW16</f>
        <v>66544.400000000009</v>
      </c>
      <c r="AZ16" s="52">
        <v>118384.6</v>
      </c>
      <c r="BA16" s="52">
        <f>BA18+BA70</f>
        <v>44692.3</v>
      </c>
      <c r="BB16" s="52">
        <f>BB17</f>
        <v>7712</v>
      </c>
      <c r="BC16" s="52" t="s">
        <v>66</v>
      </c>
      <c r="BD16" s="52">
        <f>AZ16-BA16-BB16</f>
        <v>65980.3</v>
      </c>
      <c r="BE16" s="52">
        <f>BF16+BG16+BI16</f>
        <v>122921.60000000001</v>
      </c>
      <c r="BF16" s="52">
        <f>BF17+BF70</f>
        <v>48265.9</v>
      </c>
      <c r="BG16" s="52">
        <f>BG17</f>
        <v>7601.5</v>
      </c>
      <c r="BH16" s="52" t="s">
        <v>66</v>
      </c>
      <c r="BI16" s="52">
        <f>BI17+BI62+BI73</f>
        <v>67054.2</v>
      </c>
      <c r="BJ16" s="52">
        <v>77358.2</v>
      </c>
      <c r="BK16" s="52">
        <v>75636.899999999994</v>
      </c>
      <c r="BL16" s="52">
        <v>4787.6000000000004</v>
      </c>
      <c r="BM16" s="52">
        <v>4787.6000000000004</v>
      </c>
      <c r="BN16" s="52">
        <v>10493</v>
      </c>
      <c r="BO16" s="52">
        <v>9515</v>
      </c>
      <c r="BP16" s="52" t="s">
        <v>66</v>
      </c>
      <c r="BQ16" s="52" t="s">
        <v>66</v>
      </c>
      <c r="BR16" s="52">
        <v>62077.599999999999</v>
      </c>
      <c r="BS16" s="52">
        <v>61334.3</v>
      </c>
      <c r="BT16" s="52">
        <v>81987.100000000006</v>
      </c>
      <c r="BU16" s="52">
        <v>7784.3</v>
      </c>
      <c r="BV16" s="52">
        <v>7748.5</v>
      </c>
      <c r="BW16" s="52" t="s">
        <v>66</v>
      </c>
      <c r="BX16" s="52">
        <v>66454.3</v>
      </c>
      <c r="BY16" s="52">
        <f>BY17+BY62+BY70+BY73</f>
        <v>78799.400000000009</v>
      </c>
      <c r="BZ16" s="52">
        <f>BZ17+BZ70</f>
        <v>7066.1</v>
      </c>
      <c r="CA16" s="52">
        <f>CA17</f>
        <v>5758.8</v>
      </c>
      <c r="CB16" s="52" t="s">
        <v>66</v>
      </c>
      <c r="CC16" s="52">
        <f>BY16-BZ16-CA16</f>
        <v>65974.5</v>
      </c>
      <c r="CD16" s="52">
        <f>CD17+CD62+CD70+CD73</f>
        <v>78564.400000000009</v>
      </c>
      <c r="CE16" s="52">
        <f>CE17+CE70</f>
        <v>7353</v>
      </c>
      <c r="CF16" s="52">
        <f>CF17</f>
        <v>5583.4000000000005</v>
      </c>
      <c r="CG16" s="52" t="s">
        <v>66</v>
      </c>
      <c r="CH16" s="52">
        <f>CD16-CE16-CF16</f>
        <v>65628.000000000015</v>
      </c>
      <c r="CI16" s="52">
        <f>CM16+CK16+CJ16</f>
        <v>79379.7</v>
      </c>
      <c r="CJ16" s="52">
        <f>CJ17+CJ70</f>
        <v>7369.8</v>
      </c>
      <c r="CK16" s="52">
        <f>CK17</f>
        <v>5581.9000000000005</v>
      </c>
      <c r="CL16" s="52"/>
      <c r="CM16" s="52">
        <f>CM17+CM62+CM73</f>
        <v>66428</v>
      </c>
      <c r="CN16" s="53">
        <f t="shared" ref="CN16:CN79" si="0">AF16</f>
        <v>98296.2</v>
      </c>
      <c r="CO16" s="52">
        <v>16072.2</v>
      </c>
      <c r="CP16" s="52">
        <v>17730.8</v>
      </c>
      <c r="CQ16" s="52" t="s">
        <v>66</v>
      </c>
      <c r="CR16" s="52">
        <v>64493.2</v>
      </c>
      <c r="CS16" s="52">
        <v>99532.7</v>
      </c>
      <c r="CT16" s="52">
        <v>16431.8</v>
      </c>
      <c r="CU16" s="52">
        <v>13441.1</v>
      </c>
      <c r="CV16" s="52" t="s">
        <v>66</v>
      </c>
      <c r="CW16" s="52">
        <v>69659.8</v>
      </c>
      <c r="CX16" s="52">
        <v>89017.5</v>
      </c>
      <c r="CY16" s="52">
        <v>14846.2</v>
      </c>
      <c r="CZ16" s="52">
        <v>7626.9</v>
      </c>
      <c r="DA16" s="54" t="s">
        <v>66</v>
      </c>
      <c r="DB16" s="52">
        <f>CX16-CY16-CZ16</f>
        <v>66544.400000000009</v>
      </c>
      <c r="DC16" s="52">
        <v>77358.2</v>
      </c>
      <c r="DD16" s="52">
        <v>4787.6000000000004</v>
      </c>
      <c r="DE16" s="52">
        <v>10493</v>
      </c>
      <c r="DF16" s="52" t="s">
        <v>66</v>
      </c>
      <c r="DG16" s="52">
        <v>62077.599999999999</v>
      </c>
      <c r="DH16" s="52">
        <v>81987.100000000006</v>
      </c>
      <c r="DI16" s="52">
        <v>7784.3</v>
      </c>
      <c r="DJ16" s="52">
        <v>7748.5</v>
      </c>
      <c r="DK16" s="52" t="s">
        <v>66</v>
      </c>
      <c r="DL16" s="52">
        <v>66454.3</v>
      </c>
      <c r="DM16" s="52">
        <f>DM17+DM62+DM70+DM73</f>
        <v>78799.400000000009</v>
      </c>
      <c r="DN16" s="52">
        <f>DN17+DN70</f>
        <v>7066.1</v>
      </c>
      <c r="DO16" s="52">
        <f>DO17</f>
        <v>5758.8</v>
      </c>
      <c r="DP16" s="52" t="s">
        <v>66</v>
      </c>
      <c r="DQ16" s="52">
        <f>DM16-DN16-DO16</f>
        <v>65974.5</v>
      </c>
      <c r="DR16" s="13" t="s">
        <v>67</v>
      </c>
      <c r="DS16" s="7"/>
    </row>
    <row r="17" spans="1:123" ht="72.599999999999994" customHeight="1" x14ac:dyDescent="0.3">
      <c r="A17" s="85" t="s">
        <v>68</v>
      </c>
      <c r="B17" s="86" t="s">
        <v>69</v>
      </c>
      <c r="C17" s="87" t="s">
        <v>65</v>
      </c>
      <c r="D17" s="87" t="s">
        <v>65</v>
      </c>
      <c r="E17" s="87" t="s">
        <v>65</v>
      </c>
      <c r="F17" s="87" t="s">
        <v>65</v>
      </c>
      <c r="G17" s="87" t="s">
        <v>65</v>
      </c>
      <c r="H17" s="87" t="s">
        <v>65</v>
      </c>
      <c r="I17" s="87" t="s">
        <v>65</v>
      </c>
      <c r="J17" s="87" t="s">
        <v>65</v>
      </c>
      <c r="K17" s="87" t="s">
        <v>65</v>
      </c>
      <c r="L17" s="87" t="s">
        <v>65</v>
      </c>
      <c r="M17" s="87" t="s">
        <v>65</v>
      </c>
      <c r="N17" s="87" t="s">
        <v>65</v>
      </c>
      <c r="O17" s="87" t="s">
        <v>65</v>
      </c>
      <c r="P17" s="87" t="s">
        <v>65</v>
      </c>
      <c r="Q17" s="87" t="s">
        <v>65</v>
      </c>
      <c r="R17" s="87" t="s">
        <v>65</v>
      </c>
      <c r="S17" s="87" t="s">
        <v>65</v>
      </c>
      <c r="T17" s="87" t="s">
        <v>65</v>
      </c>
      <c r="U17" s="87" t="s">
        <v>65</v>
      </c>
      <c r="V17" s="87" t="s">
        <v>65</v>
      </c>
      <c r="W17" s="87" t="s">
        <v>65</v>
      </c>
      <c r="X17" s="87" t="s">
        <v>65</v>
      </c>
      <c r="Y17" s="87" t="s">
        <v>65</v>
      </c>
      <c r="Z17" s="87" t="s">
        <v>65</v>
      </c>
      <c r="AA17" s="87" t="s">
        <v>65</v>
      </c>
      <c r="AB17" s="87" t="s">
        <v>65</v>
      </c>
      <c r="AC17" s="27" t="s">
        <v>65</v>
      </c>
      <c r="AD17" s="27" t="s">
        <v>65</v>
      </c>
      <c r="AE17" s="27" t="s">
        <v>65</v>
      </c>
      <c r="AF17" s="52">
        <v>78591.3</v>
      </c>
      <c r="AG17" s="52">
        <v>75949.399999999994</v>
      </c>
      <c r="AH17" s="52">
        <v>15464.6</v>
      </c>
      <c r="AI17" s="52">
        <v>15464.6</v>
      </c>
      <c r="AJ17" s="52">
        <v>17730.8</v>
      </c>
      <c r="AK17" s="52">
        <v>15783.1</v>
      </c>
      <c r="AL17" s="52" t="s">
        <v>66</v>
      </c>
      <c r="AM17" s="52" t="s">
        <v>66</v>
      </c>
      <c r="AN17" s="52">
        <v>45395.9</v>
      </c>
      <c r="AO17" s="52">
        <v>44701.7</v>
      </c>
      <c r="AP17" s="52">
        <v>77012.100000000006</v>
      </c>
      <c r="AQ17" s="52">
        <v>15745.2</v>
      </c>
      <c r="AR17" s="52">
        <v>13441.1</v>
      </c>
      <c r="AS17" s="52" t="s">
        <v>66</v>
      </c>
      <c r="AT17" s="52">
        <v>47825.8</v>
      </c>
      <c r="AU17" s="52">
        <f>AU19+AU22+AU26+AU28+AU31+AU33+AU40+AU47+AU53+AU55+AU56+AU58+AU61</f>
        <v>69157.7</v>
      </c>
      <c r="AV17" s="52">
        <f>AV26+AV58</f>
        <v>14136.900000000001</v>
      </c>
      <c r="AW17" s="52">
        <f>AW26+AW33+AW40+AW58</f>
        <v>7626.9</v>
      </c>
      <c r="AX17" s="52" t="s">
        <v>66</v>
      </c>
      <c r="AY17" s="52">
        <f>AU17-AV17-AW17</f>
        <v>47393.899999999994</v>
      </c>
      <c r="AZ17" s="52">
        <f>AZ18</f>
        <v>98564</v>
      </c>
      <c r="BA17" s="52">
        <f>BA18</f>
        <v>43966.8</v>
      </c>
      <c r="BB17" s="52">
        <f>BB18</f>
        <v>7712</v>
      </c>
      <c r="BC17" s="52" t="s">
        <v>66</v>
      </c>
      <c r="BD17" s="52">
        <f>AZ17-BA17-BB17</f>
        <v>46885.2</v>
      </c>
      <c r="BE17" s="52">
        <f>BF17+BG17+BI17</f>
        <v>102975.8</v>
      </c>
      <c r="BF17" s="52">
        <f>BF18</f>
        <v>47523.6</v>
      </c>
      <c r="BG17" s="52">
        <f>BG18</f>
        <v>7601.5</v>
      </c>
      <c r="BH17" s="52" t="s">
        <v>66</v>
      </c>
      <c r="BI17" s="52">
        <f>BI18</f>
        <v>47850.700000000004</v>
      </c>
      <c r="BJ17" s="52">
        <v>57665.8</v>
      </c>
      <c r="BK17" s="52">
        <v>56088.1</v>
      </c>
      <c r="BL17" s="52">
        <v>4180</v>
      </c>
      <c r="BM17" s="52">
        <v>4180</v>
      </c>
      <c r="BN17" s="52">
        <v>10493</v>
      </c>
      <c r="BO17" s="52">
        <v>9515</v>
      </c>
      <c r="BP17" s="52" t="s">
        <v>66</v>
      </c>
      <c r="BQ17" s="52" t="s">
        <v>66</v>
      </c>
      <c r="BR17" s="52">
        <v>42992.800000000003</v>
      </c>
      <c r="BS17" s="52">
        <v>42393.1</v>
      </c>
      <c r="BT17" s="52">
        <v>59566.5</v>
      </c>
      <c r="BU17" s="52">
        <v>7097.7</v>
      </c>
      <c r="BV17" s="52">
        <v>7748.5</v>
      </c>
      <c r="BW17" s="52" t="s">
        <v>66</v>
      </c>
      <c r="BX17" s="52">
        <v>44720.3</v>
      </c>
      <c r="BY17" s="52">
        <f>BY18</f>
        <v>59039.600000000006</v>
      </c>
      <c r="BZ17" s="52">
        <f>BZ18</f>
        <v>6356.8</v>
      </c>
      <c r="CA17" s="52">
        <f>CA18</f>
        <v>5758.8</v>
      </c>
      <c r="CB17" s="52" t="s">
        <v>66</v>
      </c>
      <c r="CC17" s="52">
        <f>BY17-BZ17-CA17</f>
        <v>46924</v>
      </c>
      <c r="CD17" s="52">
        <f>CD18</f>
        <v>58743.8</v>
      </c>
      <c r="CE17" s="52">
        <f>CE18</f>
        <v>6627.5</v>
      </c>
      <c r="CF17" s="52">
        <f>CF18</f>
        <v>5583.4000000000005</v>
      </c>
      <c r="CG17" s="52" t="s">
        <v>66</v>
      </c>
      <c r="CH17" s="52">
        <f>CH18</f>
        <v>46532.9</v>
      </c>
      <c r="CI17" s="52">
        <f>CM17+CK17+CJ17</f>
        <v>59533.900000000009</v>
      </c>
      <c r="CJ17" s="52">
        <f>CJ18</f>
        <v>6627.5</v>
      </c>
      <c r="CK17" s="52">
        <f>CK18</f>
        <v>5581.9000000000005</v>
      </c>
      <c r="CL17" s="52"/>
      <c r="CM17" s="52">
        <f>CM18</f>
        <v>47324.500000000007</v>
      </c>
      <c r="CN17" s="53">
        <f t="shared" si="0"/>
        <v>78591.3</v>
      </c>
      <c r="CO17" s="52">
        <v>15464.6</v>
      </c>
      <c r="CP17" s="52">
        <v>17730.8</v>
      </c>
      <c r="CQ17" s="52" t="s">
        <v>66</v>
      </c>
      <c r="CR17" s="52">
        <v>45395.9</v>
      </c>
      <c r="CS17" s="52">
        <v>77012.100000000006</v>
      </c>
      <c r="CT17" s="52">
        <v>15745.2</v>
      </c>
      <c r="CU17" s="52">
        <v>13441.1</v>
      </c>
      <c r="CV17" s="52" t="s">
        <v>66</v>
      </c>
      <c r="CW17" s="52">
        <v>47825.8</v>
      </c>
      <c r="CX17" s="52">
        <f>CX19+CX22+CX26+CX28+CX31+CX33+CX40+CX47+CX53+CX55+CX56+CX58+CX61</f>
        <v>69157.7</v>
      </c>
      <c r="CY17" s="52">
        <f>CY26+CY58</f>
        <v>14136.900000000001</v>
      </c>
      <c r="CZ17" s="52">
        <f>CZ26+CZ33+CZ40+CZ58</f>
        <v>7626.9</v>
      </c>
      <c r="DA17" s="54" t="s">
        <v>66</v>
      </c>
      <c r="DB17" s="52">
        <f>CX17-CY17-CZ17</f>
        <v>47393.899999999994</v>
      </c>
      <c r="DC17" s="52">
        <v>57665.8</v>
      </c>
      <c r="DD17" s="52">
        <v>4180</v>
      </c>
      <c r="DE17" s="52">
        <v>10493</v>
      </c>
      <c r="DF17" s="52" t="s">
        <v>66</v>
      </c>
      <c r="DG17" s="52">
        <v>42992.800000000003</v>
      </c>
      <c r="DH17" s="52">
        <v>59566.5</v>
      </c>
      <c r="DI17" s="52">
        <v>7097.7</v>
      </c>
      <c r="DJ17" s="52">
        <v>7748.5</v>
      </c>
      <c r="DK17" s="52" t="s">
        <v>66</v>
      </c>
      <c r="DL17" s="52">
        <v>44720.3</v>
      </c>
      <c r="DM17" s="52">
        <f>DM18</f>
        <v>59039.600000000006</v>
      </c>
      <c r="DN17" s="52">
        <f>DN18</f>
        <v>6356.8</v>
      </c>
      <c r="DO17" s="52">
        <f>DO18</f>
        <v>5758.8</v>
      </c>
      <c r="DP17" s="52" t="s">
        <v>66</v>
      </c>
      <c r="DQ17" s="52">
        <f>DM17-DN17-DO17</f>
        <v>46924</v>
      </c>
      <c r="DR17" s="13" t="s">
        <v>67</v>
      </c>
      <c r="DS17" s="7"/>
    </row>
    <row r="18" spans="1:123" ht="58.8" customHeight="1" x14ac:dyDescent="0.3">
      <c r="A18" s="88" t="s">
        <v>70</v>
      </c>
      <c r="B18" s="86" t="s">
        <v>71</v>
      </c>
      <c r="C18" s="87" t="s">
        <v>65</v>
      </c>
      <c r="D18" s="87" t="s">
        <v>65</v>
      </c>
      <c r="E18" s="87" t="s">
        <v>65</v>
      </c>
      <c r="F18" s="87" t="s">
        <v>65</v>
      </c>
      <c r="G18" s="87" t="s">
        <v>65</v>
      </c>
      <c r="H18" s="87" t="s">
        <v>65</v>
      </c>
      <c r="I18" s="87" t="s">
        <v>65</v>
      </c>
      <c r="J18" s="87" t="s">
        <v>65</v>
      </c>
      <c r="K18" s="87" t="s">
        <v>65</v>
      </c>
      <c r="L18" s="87" t="s">
        <v>65</v>
      </c>
      <c r="M18" s="87" t="s">
        <v>65</v>
      </c>
      <c r="N18" s="87" t="s">
        <v>65</v>
      </c>
      <c r="O18" s="87" t="s">
        <v>65</v>
      </c>
      <c r="P18" s="87" t="s">
        <v>65</v>
      </c>
      <c r="Q18" s="87" t="s">
        <v>65</v>
      </c>
      <c r="R18" s="87" t="s">
        <v>65</v>
      </c>
      <c r="S18" s="87" t="s">
        <v>65</v>
      </c>
      <c r="T18" s="87" t="s">
        <v>65</v>
      </c>
      <c r="U18" s="87" t="s">
        <v>65</v>
      </c>
      <c r="V18" s="87" t="s">
        <v>65</v>
      </c>
      <c r="W18" s="87" t="s">
        <v>65</v>
      </c>
      <c r="X18" s="87" t="s">
        <v>65</v>
      </c>
      <c r="Y18" s="87" t="s">
        <v>65</v>
      </c>
      <c r="Z18" s="87" t="s">
        <v>65</v>
      </c>
      <c r="AA18" s="87" t="s">
        <v>65</v>
      </c>
      <c r="AB18" s="87" t="s">
        <v>65</v>
      </c>
      <c r="AC18" s="27" t="s">
        <v>65</v>
      </c>
      <c r="AD18" s="27" t="s">
        <v>65</v>
      </c>
      <c r="AE18" s="27" t="s">
        <v>65</v>
      </c>
      <c r="AF18" s="52">
        <v>78591.3</v>
      </c>
      <c r="AG18" s="52">
        <v>75949.399999999994</v>
      </c>
      <c r="AH18" s="52">
        <v>15464.6</v>
      </c>
      <c r="AI18" s="52">
        <v>15464.6</v>
      </c>
      <c r="AJ18" s="52">
        <v>17730.8</v>
      </c>
      <c r="AK18" s="52">
        <v>15783.1</v>
      </c>
      <c r="AL18" s="52" t="s">
        <v>66</v>
      </c>
      <c r="AM18" s="52" t="s">
        <v>66</v>
      </c>
      <c r="AN18" s="52">
        <v>45395.9</v>
      </c>
      <c r="AO18" s="52">
        <v>44701.7</v>
      </c>
      <c r="AP18" s="52">
        <v>77012.100000000006</v>
      </c>
      <c r="AQ18" s="52">
        <v>15745.2</v>
      </c>
      <c r="AR18" s="52">
        <v>13441.1</v>
      </c>
      <c r="AS18" s="52" t="s">
        <v>66</v>
      </c>
      <c r="AT18" s="52">
        <v>47825.8</v>
      </c>
      <c r="AU18" s="52">
        <f>AV18+AW18+AY18</f>
        <v>69157.7</v>
      </c>
      <c r="AV18" s="52">
        <v>14136.9</v>
      </c>
      <c r="AW18" s="52">
        <v>7626.9</v>
      </c>
      <c r="AX18" s="52" t="s">
        <v>66</v>
      </c>
      <c r="AY18" s="52">
        <v>47393.9</v>
      </c>
      <c r="AZ18" s="52">
        <f>AZ19+AZ22+AZ26+AZ28+AZ33+AZ40+AZ47+AZ53+AZ56+AZ58+AZ61</f>
        <v>98564</v>
      </c>
      <c r="BA18" s="52">
        <f>BA26+BA58</f>
        <v>43966.8</v>
      </c>
      <c r="BB18" s="52">
        <f>BB26+BB33+BB40+BB58</f>
        <v>7712</v>
      </c>
      <c r="BC18" s="52" t="s">
        <v>66</v>
      </c>
      <c r="BD18" s="52">
        <f>AZ18-BA18-BB18</f>
        <v>46885.2</v>
      </c>
      <c r="BE18" s="52">
        <f>BF18+BG18+BI18</f>
        <v>102975.8</v>
      </c>
      <c r="BF18" s="52">
        <f>BF26+BF58</f>
        <v>47523.6</v>
      </c>
      <c r="BG18" s="52">
        <f>BG26+BG33+BG40+BG58</f>
        <v>7601.5</v>
      </c>
      <c r="BH18" s="52" t="s">
        <v>66</v>
      </c>
      <c r="BI18" s="52">
        <f>BI19+BI22+BI26+BI28+BI31+BI33+BI40+BI47+BI53+BI55+BI56++BI58+BI61</f>
        <v>47850.700000000004</v>
      </c>
      <c r="BJ18" s="52">
        <v>57665.8</v>
      </c>
      <c r="BK18" s="52">
        <v>56088.1</v>
      </c>
      <c r="BL18" s="52">
        <v>4180</v>
      </c>
      <c r="BM18" s="52">
        <v>4180</v>
      </c>
      <c r="BN18" s="52">
        <v>10493</v>
      </c>
      <c r="BO18" s="52">
        <v>9515</v>
      </c>
      <c r="BP18" s="52" t="s">
        <v>66</v>
      </c>
      <c r="BQ18" s="52" t="s">
        <v>66</v>
      </c>
      <c r="BR18" s="52">
        <v>42992.800000000003</v>
      </c>
      <c r="BS18" s="52">
        <v>42393.1</v>
      </c>
      <c r="BT18" s="52">
        <v>59566.5</v>
      </c>
      <c r="BU18" s="52">
        <v>7097.7</v>
      </c>
      <c r="BV18" s="52">
        <v>7748.5</v>
      </c>
      <c r="BW18" s="52" t="s">
        <v>66</v>
      </c>
      <c r="BX18" s="52">
        <v>44720.3</v>
      </c>
      <c r="BY18" s="52">
        <f>BY19+BY22+BY26+BY28+BY31+BY40+BY47+BY53+BY55+BY56+BY58+BY61+BY33</f>
        <v>59039.600000000006</v>
      </c>
      <c r="BZ18" s="52">
        <f>BZ58</f>
        <v>6356.8</v>
      </c>
      <c r="CA18" s="52">
        <f>CA33+CA40+CA58</f>
        <v>5758.8</v>
      </c>
      <c r="CB18" s="52" t="s">
        <v>66</v>
      </c>
      <c r="CC18" s="52">
        <f>BY18-BZ18-CA18</f>
        <v>46924</v>
      </c>
      <c r="CD18" s="52">
        <f>CD19+CD22+CD26+CD28+CD33+CD40+CD47+CD53+CD56+CD58+CD61</f>
        <v>58743.8</v>
      </c>
      <c r="CE18" s="52">
        <f>CE58</f>
        <v>6627.5</v>
      </c>
      <c r="CF18" s="52">
        <f>CF33+CF40+CF58</f>
        <v>5583.4000000000005</v>
      </c>
      <c r="CG18" s="52" t="s">
        <v>66</v>
      </c>
      <c r="CH18" s="52">
        <f>CD18-CE18-CF18</f>
        <v>46532.9</v>
      </c>
      <c r="CI18" s="52">
        <f>CM18+CK18+CJ18</f>
        <v>59533.900000000009</v>
      </c>
      <c r="CJ18" s="52">
        <f>CJ58</f>
        <v>6627.5</v>
      </c>
      <c r="CK18" s="52">
        <f>CK33+CK40+CK58</f>
        <v>5581.9000000000005</v>
      </c>
      <c r="CL18" s="52"/>
      <c r="CM18" s="52">
        <f>CM19+CM22+CM26+CM28+CM33+CM40+CM47+CM53+CM55+CM56+CM58+CM61</f>
        <v>47324.500000000007</v>
      </c>
      <c r="CN18" s="53">
        <f t="shared" si="0"/>
        <v>78591.3</v>
      </c>
      <c r="CO18" s="52">
        <v>15464.6</v>
      </c>
      <c r="CP18" s="52">
        <v>17730.8</v>
      </c>
      <c r="CQ18" s="52" t="s">
        <v>66</v>
      </c>
      <c r="CR18" s="52">
        <v>45395.9</v>
      </c>
      <c r="CS18" s="52">
        <v>77012.100000000006</v>
      </c>
      <c r="CT18" s="52">
        <v>15745.2</v>
      </c>
      <c r="CU18" s="52">
        <v>13441.1</v>
      </c>
      <c r="CV18" s="52" t="s">
        <v>66</v>
      </c>
      <c r="CW18" s="52">
        <v>47825.8</v>
      </c>
      <c r="CX18" s="52">
        <f>CY18+CZ18+DB18</f>
        <v>69157.7</v>
      </c>
      <c r="CY18" s="52">
        <v>14136.9</v>
      </c>
      <c r="CZ18" s="52">
        <v>7626.9</v>
      </c>
      <c r="DA18" s="54" t="s">
        <v>66</v>
      </c>
      <c r="DB18" s="52">
        <v>47393.9</v>
      </c>
      <c r="DC18" s="52">
        <v>57665.8</v>
      </c>
      <c r="DD18" s="52">
        <v>4180</v>
      </c>
      <c r="DE18" s="52">
        <v>10493</v>
      </c>
      <c r="DF18" s="52" t="s">
        <v>66</v>
      </c>
      <c r="DG18" s="52">
        <v>42992.800000000003</v>
      </c>
      <c r="DH18" s="52">
        <v>59566.5</v>
      </c>
      <c r="DI18" s="52">
        <v>7097.7</v>
      </c>
      <c r="DJ18" s="52">
        <v>7748.5</v>
      </c>
      <c r="DK18" s="52" t="s">
        <v>66</v>
      </c>
      <c r="DL18" s="52">
        <v>44720.3</v>
      </c>
      <c r="DM18" s="52">
        <f>DM19+DM22+DM26+DM28+DM31+DM40+DM47+DM53+DM55+DM56+DM58+DM61+DM33</f>
        <v>59039.600000000006</v>
      </c>
      <c r="DN18" s="52">
        <f>DN58</f>
        <v>6356.8</v>
      </c>
      <c r="DO18" s="52">
        <f>DO33+DO40+DO58</f>
        <v>5758.8</v>
      </c>
      <c r="DP18" s="52" t="s">
        <v>66</v>
      </c>
      <c r="DQ18" s="52">
        <f>DM18-DN18-DO18</f>
        <v>46924</v>
      </c>
      <c r="DR18" s="13" t="s">
        <v>67</v>
      </c>
      <c r="DS18" s="7"/>
    </row>
    <row r="19" spans="1:123" ht="54" customHeight="1" x14ac:dyDescent="0.3">
      <c r="A19" s="89" t="s">
        <v>72</v>
      </c>
      <c r="B19" s="90" t="s">
        <v>73</v>
      </c>
      <c r="C19" s="89" t="s">
        <v>74</v>
      </c>
      <c r="D19" s="89" t="s">
        <v>75</v>
      </c>
      <c r="E19" s="89" t="s">
        <v>76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36" t="s">
        <v>77</v>
      </c>
      <c r="AD19" s="45" t="s">
        <v>219</v>
      </c>
      <c r="AE19" s="44" t="s">
        <v>218</v>
      </c>
      <c r="AF19" s="43">
        <v>1701.4</v>
      </c>
      <c r="AG19" s="43">
        <v>1701.4</v>
      </c>
      <c r="AH19" s="43" t="s">
        <v>66</v>
      </c>
      <c r="AI19" s="43" t="s">
        <v>66</v>
      </c>
      <c r="AJ19" s="43" t="s">
        <v>66</v>
      </c>
      <c r="AK19" s="43" t="s">
        <v>66</v>
      </c>
      <c r="AL19" s="43" t="s">
        <v>66</v>
      </c>
      <c r="AM19" s="43" t="s">
        <v>66</v>
      </c>
      <c r="AN19" s="43">
        <v>1701.4</v>
      </c>
      <c r="AO19" s="43">
        <v>1701.4</v>
      </c>
      <c r="AP19" s="47">
        <f>AT19</f>
        <v>3021.4</v>
      </c>
      <c r="AQ19" s="47" t="s">
        <v>66</v>
      </c>
      <c r="AR19" s="47" t="s">
        <v>66</v>
      </c>
      <c r="AS19" s="47" t="s">
        <v>66</v>
      </c>
      <c r="AT19" s="48">
        <v>3021.4</v>
      </c>
      <c r="AU19" s="43">
        <f>AY19</f>
        <v>5676.6</v>
      </c>
      <c r="AV19" s="43" t="s">
        <v>66</v>
      </c>
      <c r="AW19" s="43" t="s">
        <v>66</v>
      </c>
      <c r="AX19" s="43" t="s">
        <v>66</v>
      </c>
      <c r="AY19" s="43">
        <v>5676.6</v>
      </c>
      <c r="AZ19" s="43">
        <f>BD19</f>
        <v>3540.8</v>
      </c>
      <c r="BA19" s="43" t="s">
        <v>66</v>
      </c>
      <c r="BB19" s="43" t="s">
        <v>66</v>
      </c>
      <c r="BC19" s="43" t="s">
        <v>66</v>
      </c>
      <c r="BD19" s="43">
        <v>3540.8</v>
      </c>
      <c r="BE19" s="43">
        <f>BI19</f>
        <v>3498.9</v>
      </c>
      <c r="BF19" s="43" t="s">
        <v>66</v>
      </c>
      <c r="BG19" s="43" t="s">
        <v>66</v>
      </c>
      <c r="BH19" s="43" t="s">
        <v>66</v>
      </c>
      <c r="BI19" s="43">
        <v>3498.9</v>
      </c>
      <c r="BJ19" s="43">
        <v>1701.4</v>
      </c>
      <c r="BK19" s="43">
        <v>1701.4</v>
      </c>
      <c r="BL19" s="43" t="s">
        <v>66</v>
      </c>
      <c r="BM19" s="43" t="s">
        <v>66</v>
      </c>
      <c r="BN19" s="43" t="s">
        <v>66</v>
      </c>
      <c r="BO19" s="43" t="s">
        <v>66</v>
      </c>
      <c r="BP19" s="43" t="s">
        <v>66</v>
      </c>
      <c r="BQ19" s="43" t="s">
        <v>66</v>
      </c>
      <c r="BR19" s="43">
        <v>1701.4</v>
      </c>
      <c r="BS19" s="43">
        <v>1701.4</v>
      </c>
      <c r="BT19" s="47">
        <f>BX19</f>
        <v>3021.4</v>
      </c>
      <c r="BU19" s="47" t="s">
        <v>66</v>
      </c>
      <c r="BV19" s="47" t="s">
        <v>66</v>
      </c>
      <c r="BW19" s="47" t="s">
        <v>66</v>
      </c>
      <c r="BX19" s="48">
        <v>3021.4</v>
      </c>
      <c r="BY19" s="43">
        <f>CC19</f>
        <v>5676.6</v>
      </c>
      <c r="BZ19" s="43" t="s">
        <v>66</v>
      </c>
      <c r="CA19" s="43" t="s">
        <v>66</v>
      </c>
      <c r="CB19" s="43" t="s">
        <v>66</v>
      </c>
      <c r="CC19" s="43">
        <v>5676.6</v>
      </c>
      <c r="CD19" s="43">
        <f>CH19</f>
        <v>3540.8</v>
      </c>
      <c r="CE19" s="43" t="s">
        <v>66</v>
      </c>
      <c r="CF19" s="43" t="s">
        <v>66</v>
      </c>
      <c r="CG19" s="43" t="s">
        <v>66</v>
      </c>
      <c r="CH19" s="43">
        <v>3540.8</v>
      </c>
      <c r="CI19" s="43">
        <f>CM19</f>
        <v>3498.9</v>
      </c>
      <c r="CJ19" s="43" t="s">
        <v>66</v>
      </c>
      <c r="CK19" s="43" t="s">
        <v>66</v>
      </c>
      <c r="CL19" s="43" t="s">
        <v>66</v>
      </c>
      <c r="CM19" s="43">
        <v>3498.9</v>
      </c>
      <c r="CN19" s="43">
        <f t="shared" si="0"/>
        <v>1701.4</v>
      </c>
      <c r="CO19" s="43" t="s">
        <v>66</v>
      </c>
      <c r="CP19" s="43" t="s">
        <v>66</v>
      </c>
      <c r="CQ19" s="43" t="s">
        <v>66</v>
      </c>
      <c r="CR19" s="43">
        <v>1701.4</v>
      </c>
      <c r="CS19" s="47">
        <f>CW19</f>
        <v>3021.4</v>
      </c>
      <c r="CT19" s="47" t="s">
        <v>66</v>
      </c>
      <c r="CU19" s="47" t="s">
        <v>66</v>
      </c>
      <c r="CV19" s="43" t="s">
        <v>66</v>
      </c>
      <c r="CW19" s="48">
        <v>3021.4</v>
      </c>
      <c r="CX19" s="43">
        <f>DB19</f>
        <v>5676.6</v>
      </c>
      <c r="CY19" s="43" t="s">
        <v>66</v>
      </c>
      <c r="CZ19" s="43" t="s">
        <v>66</v>
      </c>
      <c r="DA19" s="43" t="s">
        <v>66</v>
      </c>
      <c r="DB19" s="43">
        <v>5676.6</v>
      </c>
      <c r="DC19" s="43">
        <v>1701.4</v>
      </c>
      <c r="DD19" s="43" t="s">
        <v>66</v>
      </c>
      <c r="DE19" s="43" t="s">
        <v>66</v>
      </c>
      <c r="DF19" s="43" t="s">
        <v>66</v>
      </c>
      <c r="DG19" s="43">
        <v>1701.4</v>
      </c>
      <c r="DH19" s="47">
        <f>DL19</f>
        <v>3021.4</v>
      </c>
      <c r="DI19" s="47" t="s">
        <v>66</v>
      </c>
      <c r="DJ19" s="47" t="s">
        <v>66</v>
      </c>
      <c r="DK19" s="47" t="s">
        <v>66</v>
      </c>
      <c r="DL19" s="48">
        <v>3021.4</v>
      </c>
      <c r="DM19" s="43">
        <f>DQ19</f>
        <v>5676.6</v>
      </c>
      <c r="DN19" s="43" t="s">
        <v>66</v>
      </c>
      <c r="DO19" s="43" t="s">
        <v>66</v>
      </c>
      <c r="DP19" s="43" t="s">
        <v>66</v>
      </c>
      <c r="DQ19" s="43">
        <v>5676.6</v>
      </c>
      <c r="DR19" s="36" t="s">
        <v>78</v>
      </c>
      <c r="DS19" s="7"/>
    </row>
    <row r="20" spans="1:123" ht="48" customHeight="1" x14ac:dyDescent="0.3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37"/>
      <c r="AD20" s="37"/>
      <c r="AE20" s="37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37"/>
      <c r="DS20" s="7"/>
    </row>
    <row r="21" spans="1:123" ht="55.2" customHeight="1" x14ac:dyDescent="0.3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38"/>
      <c r="AD21" s="38"/>
      <c r="AE21" s="38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38"/>
      <c r="DS21" s="7"/>
    </row>
    <row r="22" spans="1:123" ht="54.6" customHeight="1" x14ac:dyDescent="0.3">
      <c r="A22" s="93" t="s">
        <v>79</v>
      </c>
      <c r="B22" s="94" t="s">
        <v>80</v>
      </c>
      <c r="C22" s="95" t="s">
        <v>74</v>
      </c>
      <c r="D22" s="96" t="s">
        <v>81</v>
      </c>
      <c r="E22" s="96" t="s">
        <v>76</v>
      </c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 t="s">
        <v>82</v>
      </c>
      <c r="X22" s="96" t="s">
        <v>83</v>
      </c>
      <c r="Y22" s="96" t="s">
        <v>84</v>
      </c>
      <c r="Z22" s="122" t="s">
        <v>91</v>
      </c>
      <c r="AA22" s="96" t="s">
        <v>85</v>
      </c>
      <c r="AB22" s="96" t="s">
        <v>86</v>
      </c>
      <c r="AC22" s="28" t="s">
        <v>87</v>
      </c>
      <c r="AD22" s="28" t="s">
        <v>88</v>
      </c>
      <c r="AE22" s="28" t="s">
        <v>89</v>
      </c>
      <c r="AF22" s="57">
        <v>13423.2</v>
      </c>
      <c r="AG22" s="57">
        <v>13391.4</v>
      </c>
      <c r="AH22" s="57" t="s">
        <v>66</v>
      </c>
      <c r="AI22" s="57" t="s">
        <v>66</v>
      </c>
      <c r="AJ22" s="57">
        <v>4000</v>
      </c>
      <c r="AK22" s="57">
        <v>3970.5</v>
      </c>
      <c r="AL22" s="57" t="s">
        <v>66</v>
      </c>
      <c r="AM22" s="57" t="s">
        <v>66</v>
      </c>
      <c r="AN22" s="57">
        <v>9423.2000000000007</v>
      </c>
      <c r="AO22" s="57">
        <v>9420.9</v>
      </c>
      <c r="AP22" s="57">
        <f>AT22</f>
        <v>11600.6</v>
      </c>
      <c r="AQ22" s="57" t="s">
        <v>66</v>
      </c>
      <c r="AR22" s="57" t="s">
        <v>66</v>
      </c>
      <c r="AS22" s="57" t="s">
        <v>66</v>
      </c>
      <c r="AT22" s="57">
        <v>11600.6</v>
      </c>
      <c r="AU22" s="57">
        <f>AY22</f>
        <v>7885.6</v>
      </c>
      <c r="AV22" s="57" t="s">
        <v>66</v>
      </c>
      <c r="AW22" s="57" t="s">
        <v>66</v>
      </c>
      <c r="AX22" s="57" t="s">
        <v>66</v>
      </c>
      <c r="AY22" s="57">
        <v>7885.6</v>
      </c>
      <c r="AZ22" s="57">
        <f>BD22</f>
        <v>8261.5</v>
      </c>
      <c r="BA22" s="57" t="s">
        <v>66</v>
      </c>
      <c r="BB22" s="57" t="s">
        <v>66</v>
      </c>
      <c r="BC22" s="57" t="s">
        <v>66</v>
      </c>
      <c r="BD22" s="57">
        <v>8261.5</v>
      </c>
      <c r="BE22" s="57">
        <f>BI22</f>
        <v>8452.5</v>
      </c>
      <c r="BF22" s="57" t="s">
        <v>66</v>
      </c>
      <c r="BG22" s="57" t="s">
        <v>66</v>
      </c>
      <c r="BH22" s="57" t="s">
        <v>66</v>
      </c>
      <c r="BI22" s="57">
        <v>8452.5</v>
      </c>
      <c r="BJ22" s="57">
        <v>12797.8</v>
      </c>
      <c r="BK22" s="57">
        <v>12766</v>
      </c>
      <c r="BL22" s="57" t="s">
        <v>66</v>
      </c>
      <c r="BM22" s="57" t="s">
        <v>66</v>
      </c>
      <c r="BN22" s="57">
        <v>4000</v>
      </c>
      <c r="BO22" s="57">
        <v>3970.5</v>
      </c>
      <c r="BP22" s="57" t="s">
        <v>66</v>
      </c>
      <c r="BQ22" s="57" t="s">
        <v>66</v>
      </c>
      <c r="BR22" s="57">
        <v>8797.7999999999993</v>
      </c>
      <c r="BS22" s="57">
        <v>8795.5</v>
      </c>
      <c r="BT22" s="57">
        <f>BX22</f>
        <v>10405.5</v>
      </c>
      <c r="BU22" s="57" t="s">
        <v>66</v>
      </c>
      <c r="BV22" s="57" t="s">
        <v>66</v>
      </c>
      <c r="BW22" s="57" t="s">
        <v>66</v>
      </c>
      <c r="BX22" s="57">
        <v>10405.5</v>
      </c>
      <c r="BY22" s="57">
        <f>CC22</f>
        <v>7885.6</v>
      </c>
      <c r="BZ22" s="57" t="s">
        <v>66</v>
      </c>
      <c r="CA22" s="57" t="s">
        <v>66</v>
      </c>
      <c r="CB22" s="57" t="s">
        <v>66</v>
      </c>
      <c r="CC22" s="57">
        <v>7885.6</v>
      </c>
      <c r="CD22" s="57">
        <f>CH22</f>
        <v>8261.5</v>
      </c>
      <c r="CE22" s="57" t="s">
        <v>66</v>
      </c>
      <c r="CF22" s="57" t="s">
        <v>66</v>
      </c>
      <c r="CG22" s="57" t="s">
        <v>66</v>
      </c>
      <c r="CH22" s="57">
        <v>8261.5</v>
      </c>
      <c r="CI22" s="57">
        <f>CM22</f>
        <v>8452.5</v>
      </c>
      <c r="CJ22" s="57" t="s">
        <v>66</v>
      </c>
      <c r="CK22" s="57" t="s">
        <v>66</v>
      </c>
      <c r="CL22" s="57" t="s">
        <v>66</v>
      </c>
      <c r="CM22" s="57">
        <v>8452.5</v>
      </c>
      <c r="CN22" s="58">
        <f t="shared" si="0"/>
        <v>13423.2</v>
      </c>
      <c r="CO22" s="57" t="s">
        <v>66</v>
      </c>
      <c r="CP22" s="57">
        <v>4000</v>
      </c>
      <c r="CQ22" s="57" t="s">
        <v>66</v>
      </c>
      <c r="CR22" s="57">
        <v>9423.2000000000007</v>
      </c>
      <c r="CS22" s="57">
        <f>CW22</f>
        <v>11600.6</v>
      </c>
      <c r="CT22" s="57" t="s">
        <v>66</v>
      </c>
      <c r="CU22" s="57" t="s">
        <v>66</v>
      </c>
      <c r="CV22" s="57" t="s">
        <v>66</v>
      </c>
      <c r="CW22" s="57">
        <v>11600.6</v>
      </c>
      <c r="CX22" s="57">
        <f>DB22</f>
        <v>7885.6</v>
      </c>
      <c r="CY22" s="57" t="s">
        <v>66</v>
      </c>
      <c r="CZ22" s="57" t="s">
        <v>66</v>
      </c>
      <c r="DA22" s="59" t="s">
        <v>66</v>
      </c>
      <c r="DB22" s="57">
        <v>7885.6</v>
      </c>
      <c r="DC22" s="57">
        <v>12797.8</v>
      </c>
      <c r="DD22" s="57" t="s">
        <v>66</v>
      </c>
      <c r="DE22" s="57">
        <v>4000</v>
      </c>
      <c r="DF22" s="57" t="s">
        <v>66</v>
      </c>
      <c r="DG22" s="57">
        <v>8797.7999999999993</v>
      </c>
      <c r="DH22" s="57">
        <f>DL22</f>
        <v>10405.5</v>
      </c>
      <c r="DI22" s="57" t="s">
        <v>66</v>
      </c>
      <c r="DJ22" s="57" t="s">
        <v>66</v>
      </c>
      <c r="DK22" s="57" t="s">
        <v>66</v>
      </c>
      <c r="DL22" s="57">
        <v>10405.5</v>
      </c>
      <c r="DM22" s="57">
        <f>DQ22</f>
        <v>7885.6</v>
      </c>
      <c r="DN22" s="57" t="s">
        <v>66</v>
      </c>
      <c r="DO22" s="57" t="s">
        <v>66</v>
      </c>
      <c r="DP22" s="57" t="s">
        <v>66</v>
      </c>
      <c r="DQ22" s="57">
        <v>7885.6</v>
      </c>
      <c r="DR22" s="14" t="s">
        <v>90</v>
      </c>
      <c r="DS22" s="7"/>
    </row>
    <row r="23" spans="1:123" ht="59.4" customHeight="1" x14ac:dyDescent="0.3">
      <c r="A23" s="97"/>
      <c r="B23" s="98"/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23"/>
      <c r="AA23" s="100" t="s">
        <v>92</v>
      </c>
      <c r="AB23" s="100" t="s">
        <v>86</v>
      </c>
      <c r="AC23" s="30"/>
      <c r="AD23" s="29"/>
      <c r="AE23" s="29"/>
      <c r="AF23" s="60" t="s">
        <v>66</v>
      </c>
      <c r="AG23" s="60" t="s">
        <v>66</v>
      </c>
      <c r="AH23" s="60" t="s">
        <v>66</v>
      </c>
      <c r="AI23" s="60" t="s">
        <v>66</v>
      </c>
      <c r="AJ23" s="60" t="s">
        <v>66</v>
      </c>
      <c r="AK23" s="60" t="s">
        <v>66</v>
      </c>
      <c r="AL23" s="60" t="s">
        <v>66</v>
      </c>
      <c r="AM23" s="60" t="s">
        <v>66</v>
      </c>
      <c r="AN23" s="60" t="s">
        <v>66</v>
      </c>
      <c r="AO23" s="60" t="s">
        <v>66</v>
      </c>
      <c r="AP23" s="60" t="s">
        <v>66</v>
      </c>
      <c r="AQ23" s="60" t="s">
        <v>66</v>
      </c>
      <c r="AR23" s="60" t="s">
        <v>66</v>
      </c>
      <c r="AS23" s="60" t="s">
        <v>66</v>
      </c>
      <c r="AT23" s="60" t="s">
        <v>66</v>
      </c>
      <c r="AU23" s="60" t="s">
        <v>66</v>
      </c>
      <c r="AV23" s="60" t="s">
        <v>66</v>
      </c>
      <c r="AW23" s="60" t="s">
        <v>66</v>
      </c>
      <c r="AX23" s="60" t="s">
        <v>66</v>
      </c>
      <c r="AY23" s="60" t="s">
        <v>66</v>
      </c>
      <c r="AZ23" s="60" t="s">
        <v>66</v>
      </c>
      <c r="BA23" s="60" t="s">
        <v>66</v>
      </c>
      <c r="BB23" s="60" t="s">
        <v>66</v>
      </c>
      <c r="BC23" s="60" t="s">
        <v>66</v>
      </c>
      <c r="BD23" s="60" t="s">
        <v>66</v>
      </c>
      <c r="BE23" s="60" t="s">
        <v>66</v>
      </c>
      <c r="BF23" s="60" t="s">
        <v>66</v>
      </c>
      <c r="BG23" s="60" t="s">
        <v>66</v>
      </c>
      <c r="BH23" s="60" t="s">
        <v>66</v>
      </c>
      <c r="BI23" s="60" t="s">
        <v>66</v>
      </c>
      <c r="BJ23" s="60" t="s">
        <v>66</v>
      </c>
      <c r="BK23" s="60" t="s">
        <v>66</v>
      </c>
      <c r="BL23" s="60" t="s">
        <v>66</v>
      </c>
      <c r="BM23" s="60" t="s">
        <v>66</v>
      </c>
      <c r="BN23" s="60" t="s">
        <v>66</v>
      </c>
      <c r="BO23" s="60" t="s">
        <v>66</v>
      </c>
      <c r="BP23" s="60" t="s">
        <v>66</v>
      </c>
      <c r="BQ23" s="60" t="s">
        <v>66</v>
      </c>
      <c r="BR23" s="60" t="s">
        <v>66</v>
      </c>
      <c r="BS23" s="60" t="s">
        <v>66</v>
      </c>
      <c r="BT23" s="60" t="s">
        <v>66</v>
      </c>
      <c r="BU23" s="60" t="s">
        <v>66</v>
      </c>
      <c r="BV23" s="60" t="s">
        <v>66</v>
      </c>
      <c r="BW23" s="60" t="s">
        <v>66</v>
      </c>
      <c r="BX23" s="60" t="s">
        <v>66</v>
      </c>
      <c r="BY23" s="60" t="s">
        <v>66</v>
      </c>
      <c r="BZ23" s="60" t="s">
        <v>66</v>
      </c>
      <c r="CA23" s="60" t="s">
        <v>66</v>
      </c>
      <c r="CB23" s="60" t="s">
        <v>66</v>
      </c>
      <c r="CC23" s="60" t="s">
        <v>66</v>
      </c>
      <c r="CD23" s="60" t="s">
        <v>66</v>
      </c>
      <c r="CE23" s="60" t="s">
        <v>66</v>
      </c>
      <c r="CF23" s="60" t="s">
        <v>66</v>
      </c>
      <c r="CG23" s="60" t="s">
        <v>66</v>
      </c>
      <c r="CH23" s="60" t="s">
        <v>66</v>
      </c>
      <c r="CI23" s="60" t="s">
        <v>66</v>
      </c>
      <c r="CJ23" s="60" t="s">
        <v>66</v>
      </c>
      <c r="CK23" s="60" t="s">
        <v>66</v>
      </c>
      <c r="CL23" s="60" t="s">
        <v>66</v>
      </c>
      <c r="CM23" s="60" t="s">
        <v>66</v>
      </c>
      <c r="CN23" s="61" t="str">
        <f t="shared" si="0"/>
        <v>-</v>
      </c>
      <c r="CO23" s="60" t="s">
        <v>66</v>
      </c>
      <c r="CP23" s="60" t="s">
        <v>66</v>
      </c>
      <c r="CQ23" s="60" t="s">
        <v>66</v>
      </c>
      <c r="CR23" s="60" t="s">
        <v>66</v>
      </c>
      <c r="CS23" s="60" t="s">
        <v>66</v>
      </c>
      <c r="CT23" s="60" t="s">
        <v>66</v>
      </c>
      <c r="CU23" s="60" t="s">
        <v>66</v>
      </c>
      <c r="CV23" s="60" t="s">
        <v>66</v>
      </c>
      <c r="CW23" s="60" t="s">
        <v>66</v>
      </c>
      <c r="CX23" s="60" t="s">
        <v>66</v>
      </c>
      <c r="CY23" s="60" t="s">
        <v>66</v>
      </c>
      <c r="CZ23" s="60" t="s">
        <v>66</v>
      </c>
      <c r="DA23" s="62" t="s">
        <v>66</v>
      </c>
      <c r="DB23" s="60" t="s">
        <v>66</v>
      </c>
      <c r="DC23" s="60" t="s">
        <v>66</v>
      </c>
      <c r="DD23" s="60" t="s">
        <v>66</v>
      </c>
      <c r="DE23" s="60" t="s">
        <v>66</v>
      </c>
      <c r="DF23" s="60" t="s">
        <v>66</v>
      </c>
      <c r="DG23" s="60" t="s">
        <v>66</v>
      </c>
      <c r="DH23" s="60" t="s">
        <v>66</v>
      </c>
      <c r="DI23" s="60" t="s">
        <v>66</v>
      </c>
      <c r="DJ23" s="60" t="s">
        <v>66</v>
      </c>
      <c r="DK23" s="60" t="s">
        <v>66</v>
      </c>
      <c r="DL23" s="60" t="s">
        <v>66</v>
      </c>
      <c r="DM23" s="60" t="s">
        <v>66</v>
      </c>
      <c r="DN23" s="60" t="s">
        <v>66</v>
      </c>
      <c r="DO23" s="60" t="s">
        <v>66</v>
      </c>
      <c r="DP23" s="60" t="s">
        <v>66</v>
      </c>
      <c r="DQ23" s="60" t="s">
        <v>66</v>
      </c>
      <c r="DR23" s="15" t="s">
        <v>90</v>
      </c>
      <c r="DS23" s="7"/>
    </row>
    <row r="24" spans="1:123" ht="75.599999999999994" customHeight="1" x14ac:dyDescent="0.3">
      <c r="A24" s="97"/>
      <c r="B24" s="98"/>
      <c r="C24" s="99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 t="s">
        <v>93</v>
      </c>
      <c r="AA24" s="100" t="s">
        <v>85</v>
      </c>
      <c r="AB24" s="100" t="s">
        <v>86</v>
      </c>
      <c r="AC24" s="30"/>
      <c r="AD24" s="29"/>
      <c r="AE24" s="29"/>
      <c r="AF24" s="60" t="s">
        <v>66</v>
      </c>
      <c r="AG24" s="60" t="s">
        <v>66</v>
      </c>
      <c r="AH24" s="60" t="s">
        <v>66</v>
      </c>
      <c r="AI24" s="60" t="s">
        <v>66</v>
      </c>
      <c r="AJ24" s="60" t="s">
        <v>66</v>
      </c>
      <c r="AK24" s="60" t="s">
        <v>66</v>
      </c>
      <c r="AL24" s="60" t="s">
        <v>66</v>
      </c>
      <c r="AM24" s="60" t="s">
        <v>66</v>
      </c>
      <c r="AN24" s="60" t="s">
        <v>66</v>
      </c>
      <c r="AO24" s="60" t="s">
        <v>66</v>
      </c>
      <c r="AP24" s="60" t="s">
        <v>66</v>
      </c>
      <c r="AQ24" s="60" t="s">
        <v>66</v>
      </c>
      <c r="AR24" s="60" t="s">
        <v>66</v>
      </c>
      <c r="AS24" s="60" t="s">
        <v>66</v>
      </c>
      <c r="AT24" s="60" t="s">
        <v>66</v>
      </c>
      <c r="AU24" s="60" t="s">
        <v>66</v>
      </c>
      <c r="AV24" s="60" t="s">
        <v>66</v>
      </c>
      <c r="AW24" s="60" t="s">
        <v>66</v>
      </c>
      <c r="AX24" s="60" t="s">
        <v>66</v>
      </c>
      <c r="AY24" s="60" t="s">
        <v>66</v>
      </c>
      <c r="AZ24" s="60" t="s">
        <v>66</v>
      </c>
      <c r="BA24" s="60" t="s">
        <v>66</v>
      </c>
      <c r="BB24" s="60" t="s">
        <v>66</v>
      </c>
      <c r="BC24" s="60" t="s">
        <v>66</v>
      </c>
      <c r="BD24" s="60" t="s">
        <v>66</v>
      </c>
      <c r="BE24" s="60" t="s">
        <v>66</v>
      </c>
      <c r="BF24" s="60" t="s">
        <v>66</v>
      </c>
      <c r="BG24" s="60" t="s">
        <v>66</v>
      </c>
      <c r="BH24" s="60" t="s">
        <v>66</v>
      </c>
      <c r="BI24" s="60" t="s">
        <v>66</v>
      </c>
      <c r="BJ24" s="60" t="s">
        <v>66</v>
      </c>
      <c r="BK24" s="60" t="s">
        <v>66</v>
      </c>
      <c r="BL24" s="60" t="s">
        <v>66</v>
      </c>
      <c r="BM24" s="60" t="s">
        <v>66</v>
      </c>
      <c r="BN24" s="60" t="s">
        <v>66</v>
      </c>
      <c r="BO24" s="60" t="s">
        <v>66</v>
      </c>
      <c r="BP24" s="60" t="s">
        <v>66</v>
      </c>
      <c r="BQ24" s="60" t="s">
        <v>66</v>
      </c>
      <c r="BR24" s="60" t="s">
        <v>66</v>
      </c>
      <c r="BS24" s="60" t="s">
        <v>66</v>
      </c>
      <c r="BT24" s="60" t="s">
        <v>66</v>
      </c>
      <c r="BU24" s="60" t="s">
        <v>66</v>
      </c>
      <c r="BV24" s="60" t="s">
        <v>66</v>
      </c>
      <c r="BW24" s="60" t="s">
        <v>66</v>
      </c>
      <c r="BX24" s="60" t="s">
        <v>66</v>
      </c>
      <c r="BY24" s="60" t="s">
        <v>66</v>
      </c>
      <c r="BZ24" s="60" t="s">
        <v>66</v>
      </c>
      <c r="CA24" s="60" t="s">
        <v>66</v>
      </c>
      <c r="CB24" s="60" t="s">
        <v>66</v>
      </c>
      <c r="CC24" s="60" t="s">
        <v>66</v>
      </c>
      <c r="CD24" s="60" t="s">
        <v>66</v>
      </c>
      <c r="CE24" s="60" t="s">
        <v>66</v>
      </c>
      <c r="CF24" s="60" t="s">
        <v>66</v>
      </c>
      <c r="CG24" s="60" t="s">
        <v>66</v>
      </c>
      <c r="CH24" s="60" t="s">
        <v>66</v>
      </c>
      <c r="CI24" s="60" t="s">
        <v>66</v>
      </c>
      <c r="CJ24" s="60" t="s">
        <v>66</v>
      </c>
      <c r="CK24" s="60" t="s">
        <v>66</v>
      </c>
      <c r="CL24" s="60" t="s">
        <v>66</v>
      </c>
      <c r="CM24" s="60" t="s">
        <v>66</v>
      </c>
      <c r="CN24" s="61" t="str">
        <f t="shared" si="0"/>
        <v>-</v>
      </c>
      <c r="CO24" s="60" t="s">
        <v>66</v>
      </c>
      <c r="CP24" s="60" t="s">
        <v>66</v>
      </c>
      <c r="CQ24" s="60" t="s">
        <v>66</v>
      </c>
      <c r="CR24" s="60" t="s">
        <v>66</v>
      </c>
      <c r="CS24" s="60" t="s">
        <v>66</v>
      </c>
      <c r="CT24" s="60" t="s">
        <v>66</v>
      </c>
      <c r="CU24" s="60" t="s">
        <v>66</v>
      </c>
      <c r="CV24" s="60" t="s">
        <v>66</v>
      </c>
      <c r="CW24" s="60" t="s">
        <v>66</v>
      </c>
      <c r="CX24" s="60" t="s">
        <v>66</v>
      </c>
      <c r="CY24" s="60" t="s">
        <v>66</v>
      </c>
      <c r="CZ24" s="60" t="s">
        <v>66</v>
      </c>
      <c r="DA24" s="62" t="s">
        <v>66</v>
      </c>
      <c r="DB24" s="60" t="s">
        <v>66</v>
      </c>
      <c r="DC24" s="60" t="s">
        <v>66</v>
      </c>
      <c r="DD24" s="60" t="s">
        <v>66</v>
      </c>
      <c r="DE24" s="60" t="s">
        <v>66</v>
      </c>
      <c r="DF24" s="60" t="s">
        <v>66</v>
      </c>
      <c r="DG24" s="60" t="s">
        <v>66</v>
      </c>
      <c r="DH24" s="60" t="s">
        <v>66</v>
      </c>
      <c r="DI24" s="60" t="s">
        <v>66</v>
      </c>
      <c r="DJ24" s="60" t="s">
        <v>66</v>
      </c>
      <c r="DK24" s="60" t="s">
        <v>66</v>
      </c>
      <c r="DL24" s="60" t="s">
        <v>66</v>
      </c>
      <c r="DM24" s="60" t="s">
        <v>66</v>
      </c>
      <c r="DN24" s="60" t="s">
        <v>66</v>
      </c>
      <c r="DO24" s="60" t="s">
        <v>66</v>
      </c>
      <c r="DP24" s="60" t="s">
        <v>66</v>
      </c>
      <c r="DQ24" s="60" t="s">
        <v>66</v>
      </c>
      <c r="DR24" s="15" t="s">
        <v>90</v>
      </c>
      <c r="DS24" s="7"/>
    </row>
    <row r="25" spans="1:123" ht="76.8" customHeight="1" x14ac:dyDescent="0.3">
      <c r="A25" s="97"/>
      <c r="B25" s="98"/>
      <c r="C25" s="99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 t="s">
        <v>94</v>
      </c>
      <c r="AA25" s="100" t="s">
        <v>85</v>
      </c>
      <c r="AB25" s="100" t="s">
        <v>95</v>
      </c>
      <c r="AC25" s="30"/>
      <c r="AD25" s="29"/>
      <c r="AE25" s="29"/>
      <c r="AF25" s="60" t="s">
        <v>66</v>
      </c>
      <c r="AG25" s="60" t="s">
        <v>66</v>
      </c>
      <c r="AH25" s="60" t="s">
        <v>66</v>
      </c>
      <c r="AI25" s="60" t="s">
        <v>66</v>
      </c>
      <c r="AJ25" s="60" t="s">
        <v>66</v>
      </c>
      <c r="AK25" s="60" t="s">
        <v>66</v>
      </c>
      <c r="AL25" s="60" t="s">
        <v>66</v>
      </c>
      <c r="AM25" s="60" t="s">
        <v>66</v>
      </c>
      <c r="AN25" s="60" t="s">
        <v>66</v>
      </c>
      <c r="AO25" s="60" t="s">
        <v>66</v>
      </c>
      <c r="AP25" s="60" t="s">
        <v>66</v>
      </c>
      <c r="AQ25" s="60" t="s">
        <v>66</v>
      </c>
      <c r="AR25" s="60" t="s">
        <v>66</v>
      </c>
      <c r="AS25" s="60" t="s">
        <v>66</v>
      </c>
      <c r="AT25" s="60" t="s">
        <v>66</v>
      </c>
      <c r="AU25" s="60" t="s">
        <v>66</v>
      </c>
      <c r="AV25" s="60" t="s">
        <v>66</v>
      </c>
      <c r="AW25" s="60" t="s">
        <v>66</v>
      </c>
      <c r="AX25" s="60" t="s">
        <v>66</v>
      </c>
      <c r="AY25" s="60" t="s">
        <v>66</v>
      </c>
      <c r="AZ25" s="60" t="s">
        <v>66</v>
      </c>
      <c r="BA25" s="60" t="s">
        <v>66</v>
      </c>
      <c r="BB25" s="60" t="s">
        <v>66</v>
      </c>
      <c r="BC25" s="60" t="s">
        <v>66</v>
      </c>
      <c r="BD25" s="60" t="s">
        <v>66</v>
      </c>
      <c r="BE25" s="60" t="s">
        <v>66</v>
      </c>
      <c r="BF25" s="60" t="s">
        <v>66</v>
      </c>
      <c r="BG25" s="60" t="s">
        <v>66</v>
      </c>
      <c r="BH25" s="60" t="s">
        <v>66</v>
      </c>
      <c r="BI25" s="60" t="s">
        <v>66</v>
      </c>
      <c r="BJ25" s="60" t="s">
        <v>66</v>
      </c>
      <c r="BK25" s="60" t="s">
        <v>66</v>
      </c>
      <c r="BL25" s="60" t="s">
        <v>66</v>
      </c>
      <c r="BM25" s="60" t="s">
        <v>66</v>
      </c>
      <c r="BN25" s="60" t="s">
        <v>66</v>
      </c>
      <c r="BO25" s="60" t="s">
        <v>66</v>
      </c>
      <c r="BP25" s="60" t="s">
        <v>66</v>
      </c>
      <c r="BQ25" s="60" t="s">
        <v>66</v>
      </c>
      <c r="BR25" s="60" t="s">
        <v>66</v>
      </c>
      <c r="BS25" s="60" t="s">
        <v>66</v>
      </c>
      <c r="BT25" s="60" t="s">
        <v>66</v>
      </c>
      <c r="BU25" s="60" t="s">
        <v>66</v>
      </c>
      <c r="BV25" s="60" t="s">
        <v>66</v>
      </c>
      <c r="BW25" s="60" t="s">
        <v>66</v>
      </c>
      <c r="BX25" s="60" t="s">
        <v>66</v>
      </c>
      <c r="BY25" s="60" t="s">
        <v>66</v>
      </c>
      <c r="BZ25" s="60" t="s">
        <v>66</v>
      </c>
      <c r="CA25" s="60" t="s">
        <v>66</v>
      </c>
      <c r="CB25" s="60" t="s">
        <v>66</v>
      </c>
      <c r="CC25" s="60" t="s">
        <v>66</v>
      </c>
      <c r="CD25" s="60" t="s">
        <v>66</v>
      </c>
      <c r="CE25" s="60" t="s">
        <v>66</v>
      </c>
      <c r="CF25" s="60" t="s">
        <v>66</v>
      </c>
      <c r="CG25" s="60" t="s">
        <v>66</v>
      </c>
      <c r="CH25" s="60" t="s">
        <v>66</v>
      </c>
      <c r="CI25" s="60" t="s">
        <v>66</v>
      </c>
      <c r="CJ25" s="60" t="s">
        <v>66</v>
      </c>
      <c r="CK25" s="60" t="s">
        <v>66</v>
      </c>
      <c r="CL25" s="60" t="s">
        <v>66</v>
      </c>
      <c r="CM25" s="60" t="s">
        <v>66</v>
      </c>
      <c r="CN25" s="61" t="str">
        <f t="shared" si="0"/>
        <v>-</v>
      </c>
      <c r="CO25" s="60" t="s">
        <v>66</v>
      </c>
      <c r="CP25" s="60" t="s">
        <v>66</v>
      </c>
      <c r="CQ25" s="60" t="s">
        <v>66</v>
      </c>
      <c r="CR25" s="60" t="s">
        <v>66</v>
      </c>
      <c r="CS25" s="60" t="s">
        <v>66</v>
      </c>
      <c r="CT25" s="60" t="s">
        <v>66</v>
      </c>
      <c r="CU25" s="60" t="s">
        <v>66</v>
      </c>
      <c r="CV25" s="60" t="s">
        <v>66</v>
      </c>
      <c r="CW25" s="60" t="s">
        <v>66</v>
      </c>
      <c r="CX25" s="60" t="s">
        <v>66</v>
      </c>
      <c r="CY25" s="60" t="s">
        <v>66</v>
      </c>
      <c r="CZ25" s="60" t="s">
        <v>66</v>
      </c>
      <c r="DA25" s="62" t="s">
        <v>66</v>
      </c>
      <c r="DB25" s="60" t="s">
        <v>66</v>
      </c>
      <c r="DC25" s="60" t="s">
        <v>66</v>
      </c>
      <c r="DD25" s="60" t="s">
        <v>66</v>
      </c>
      <c r="DE25" s="60" t="s">
        <v>66</v>
      </c>
      <c r="DF25" s="60" t="s">
        <v>66</v>
      </c>
      <c r="DG25" s="60" t="s">
        <v>66</v>
      </c>
      <c r="DH25" s="60" t="s">
        <v>66</v>
      </c>
      <c r="DI25" s="60" t="s">
        <v>66</v>
      </c>
      <c r="DJ25" s="60" t="s">
        <v>66</v>
      </c>
      <c r="DK25" s="60" t="s">
        <v>66</v>
      </c>
      <c r="DL25" s="60" t="s">
        <v>66</v>
      </c>
      <c r="DM25" s="60" t="s">
        <v>66</v>
      </c>
      <c r="DN25" s="60" t="s">
        <v>66</v>
      </c>
      <c r="DO25" s="60" t="s">
        <v>66</v>
      </c>
      <c r="DP25" s="60" t="s">
        <v>66</v>
      </c>
      <c r="DQ25" s="60" t="s">
        <v>66</v>
      </c>
      <c r="DR25" s="15" t="s">
        <v>90</v>
      </c>
      <c r="DS25" s="7"/>
    </row>
    <row r="26" spans="1:123" ht="47.4" customHeight="1" x14ac:dyDescent="0.3">
      <c r="A26" s="89" t="s">
        <v>96</v>
      </c>
      <c r="B26" s="89" t="s">
        <v>97</v>
      </c>
      <c r="C26" s="89" t="s">
        <v>98</v>
      </c>
      <c r="D26" s="89" t="s">
        <v>99</v>
      </c>
      <c r="E26" s="89" t="s">
        <v>76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6" t="s">
        <v>100</v>
      </c>
      <c r="AD26" s="36" t="s">
        <v>101</v>
      </c>
      <c r="AE26" s="36" t="s">
        <v>102</v>
      </c>
      <c r="AF26" s="43">
        <v>15098.5</v>
      </c>
      <c r="AG26" s="43">
        <v>14309.5</v>
      </c>
      <c r="AH26" s="43">
        <v>9853.9</v>
      </c>
      <c r="AI26" s="43">
        <v>9853.9</v>
      </c>
      <c r="AJ26" s="43">
        <v>3464.6</v>
      </c>
      <c r="AK26" s="43">
        <v>2715.1</v>
      </c>
      <c r="AL26" s="43" t="s">
        <v>66</v>
      </c>
      <c r="AM26" s="43" t="s">
        <v>66</v>
      </c>
      <c r="AN26" s="43">
        <v>1780</v>
      </c>
      <c r="AO26" s="43">
        <v>1740.5</v>
      </c>
      <c r="AP26" s="43">
        <f>AQ26+AR26+AT26</f>
        <v>16421.400000000001</v>
      </c>
      <c r="AQ26" s="43">
        <v>8647.5</v>
      </c>
      <c r="AR26" s="43">
        <v>5692.6</v>
      </c>
      <c r="AS26" s="43" t="s">
        <v>66</v>
      </c>
      <c r="AT26" s="43">
        <v>2081.3000000000002</v>
      </c>
      <c r="AU26" s="43">
        <v>11437.3</v>
      </c>
      <c r="AV26" s="43">
        <v>7780.1</v>
      </c>
      <c r="AW26" s="43">
        <v>1868.1</v>
      </c>
      <c r="AX26" s="43" t="s">
        <v>66</v>
      </c>
      <c r="AY26" s="43">
        <f>AU26-AV26-AW26</f>
        <v>1789.099999999999</v>
      </c>
      <c r="AZ26" s="43">
        <f>BA26+BB26+BD26</f>
        <v>41165.4</v>
      </c>
      <c r="BA26" s="43">
        <v>37339.300000000003</v>
      </c>
      <c r="BB26" s="43">
        <v>1947.6</v>
      </c>
      <c r="BC26" s="43" t="s">
        <v>66</v>
      </c>
      <c r="BD26" s="43">
        <v>1878.5</v>
      </c>
      <c r="BE26" s="43">
        <f>BF26+BG26+BI26</f>
        <v>44787.1</v>
      </c>
      <c r="BF26" s="43">
        <v>40896.1</v>
      </c>
      <c r="BG26" s="43">
        <v>2019.6</v>
      </c>
      <c r="BH26" s="43" t="s">
        <v>66</v>
      </c>
      <c r="BI26" s="43">
        <v>1871.4</v>
      </c>
      <c r="BJ26" s="43">
        <v>1535.4</v>
      </c>
      <c r="BK26" s="43">
        <v>1535.4</v>
      </c>
      <c r="BL26" s="43" t="s">
        <v>66</v>
      </c>
      <c r="BM26" s="43" t="s">
        <v>66</v>
      </c>
      <c r="BN26" s="43" t="s">
        <v>66</v>
      </c>
      <c r="BO26" s="43" t="s">
        <v>66</v>
      </c>
      <c r="BP26" s="43" t="s">
        <v>66</v>
      </c>
      <c r="BQ26" s="43" t="s">
        <v>66</v>
      </c>
      <c r="BR26" s="43">
        <v>1535.4</v>
      </c>
      <c r="BS26" s="43">
        <v>1535.4</v>
      </c>
      <c r="BT26" s="43">
        <f>BU26+BV26+BX26</f>
        <v>733.3</v>
      </c>
      <c r="BU26" s="43"/>
      <c r="BV26" s="43"/>
      <c r="BW26" s="43" t="s">
        <v>66</v>
      </c>
      <c r="BX26" s="43">
        <v>733.3</v>
      </c>
      <c r="BY26" s="43">
        <v>1339.2</v>
      </c>
      <c r="BZ26" s="43" t="s">
        <v>66</v>
      </c>
      <c r="CA26" s="43" t="s">
        <v>66</v>
      </c>
      <c r="CB26" s="43" t="s">
        <v>66</v>
      </c>
      <c r="CC26" s="43">
        <v>1339.2</v>
      </c>
      <c r="CD26" s="43">
        <v>1365.2</v>
      </c>
      <c r="CE26" s="43" t="s">
        <v>66</v>
      </c>
      <c r="CF26" s="43" t="s">
        <v>66</v>
      </c>
      <c r="CG26" s="43" t="s">
        <v>66</v>
      </c>
      <c r="CH26" s="43">
        <v>1365.2</v>
      </c>
      <c r="CI26" s="43">
        <v>1365.2</v>
      </c>
      <c r="CJ26" s="43"/>
      <c r="CK26" s="43"/>
      <c r="CL26" s="43" t="s">
        <v>66</v>
      </c>
      <c r="CM26" s="43">
        <v>1365.2</v>
      </c>
      <c r="CN26" s="43">
        <f t="shared" si="0"/>
        <v>15098.5</v>
      </c>
      <c r="CO26" s="43">
        <v>9853.9</v>
      </c>
      <c r="CP26" s="43">
        <v>3464.6</v>
      </c>
      <c r="CQ26" s="43" t="s">
        <v>66</v>
      </c>
      <c r="CR26" s="43">
        <v>1780</v>
      </c>
      <c r="CS26" s="43">
        <f>CT26+CU26+CW26</f>
        <v>16421.400000000001</v>
      </c>
      <c r="CT26" s="43">
        <v>8647.5</v>
      </c>
      <c r="CU26" s="43">
        <v>5692.6</v>
      </c>
      <c r="CV26" s="43" t="s">
        <v>66</v>
      </c>
      <c r="CW26" s="43">
        <v>2081.3000000000002</v>
      </c>
      <c r="CX26" s="43">
        <v>11437.3</v>
      </c>
      <c r="CY26" s="43">
        <v>7780.1</v>
      </c>
      <c r="CZ26" s="43">
        <v>1868.1</v>
      </c>
      <c r="DA26" s="43" t="s">
        <v>66</v>
      </c>
      <c r="DB26" s="43">
        <f>CX26-CY26-CZ26</f>
        <v>1789.099999999999</v>
      </c>
      <c r="DC26" s="43">
        <v>1535.4</v>
      </c>
      <c r="DD26" s="43" t="s">
        <v>66</v>
      </c>
      <c r="DE26" s="43" t="s">
        <v>66</v>
      </c>
      <c r="DF26" s="43" t="s">
        <v>66</v>
      </c>
      <c r="DG26" s="43">
        <v>1535.4</v>
      </c>
      <c r="DH26" s="43">
        <f>DI26+DJ26+DL26</f>
        <v>733.3</v>
      </c>
      <c r="DI26" s="43"/>
      <c r="DJ26" s="43"/>
      <c r="DK26" s="43" t="s">
        <v>66</v>
      </c>
      <c r="DL26" s="43">
        <v>733.3</v>
      </c>
      <c r="DM26" s="43">
        <v>1339.2</v>
      </c>
      <c r="DN26" s="43" t="s">
        <v>66</v>
      </c>
      <c r="DO26" s="43" t="s">
        <v>66</v>
      </c>
      <c r="DP26" s="43" t="s">
        <v>66</v>
      </c>
      <c r="DQ26" s="43">
        <v>1339.2</v>
      </c>
      <c r="DR26" s="36" t="s">
        <v>103</v>
      </c>
      <c r="DS26" s="7"/>
    </row>
    <row r="27" spans="1:123" ht="53.4" customHeight="1" x14ac:dyDescent="0.3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38"/>
      <c r="AD27" s="38"/>
      <c r="AE27" s="38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38"/>
      <c r="DS27" s="7"/>
    </row>
    <row r="28" spans="1:123" ht="50.4" customHeight="1" x14ac:dyDescent="0.3">
      <c r="A28" s="93" t="s">
        <v>104</v>
      </c>
      <c r="B28" s="93" t="s">
        <v>105</v>
      </c>
      <c r="C28" s="93" t="s">
        <v>74</v>
      </c>
      <c r="D28" s="93" t="s">
        <v>106</v>
      </c>
      <c r="E28" s="93" t="s">
        <v>76</v>
      </c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35" t="s">
        <v>107</v>
      </c>
      <c r="AD28" s="35" t="s">
        <v>102</v>
      </c>
      <c r="AE28" s="35" t="s">
        <v>108</v>
      </c>
      <c r="AF28" s="63" t="s">
        <v>66</v>
      </c>
      <c r="AG28" s="63" t="s">
        <v>66</v>
      </c>
      <c r="AH28" s="63" t="s">
        <v>66</v>
      </c>
      <c r="AI28" s="63" t="s">
        <v>66</v>
      </c>
      <c r="AJ28" s="63" t="s">
        <v>66</v>
      </c>
      <c r="AK28" s="63" t="s">
        <v>66</v>
      </c>
      <c r="AL28" s="63" t="s">
        <v>66</v>
      </c>
      <c r="AM28" s="63" t="s">
        <v>66</v>
      </c>
      <c r="AN28" s="63" t="s">
        <v>66</v>
      </c>
      <c r="AO28" s="63" t="s">
        <v>66</v>
      </c>
      <c r="AP28" s="63">
        <v>250</v>
      </c>
      <c r="AQ28" s="63" t="s">
        <v>66</v>
      </c>
      <c r="AR28" s="63" t="s">
        <v>66</v>
      </c>
      <c r="AS28" s="63" t="s">
        <v>66</v>
      </c>
      <c r="AT28" s="63">
        <v>250</v>
      </c>
      <c r="AU28" s="63">
        <v>250</v>
      </c>
      <c r="AV28" s="63" t="s">
        <v>66</v>
      </c>
      <c r="AW28" s="63" t="s">
        <v>66</v>
      </c>
      <c r="AX28" s="63" t="s">
        <v>66</v>
      </c>
      <c r="AY28" s="63">
        <v>250</v>
      </c>
      <c r="AZ28" s="63">
        <v>250</v>
      </c>
      <c r="BA28" s="63" t="s">
        <v>66</v>
      </c>
      <c r="BB28" s="63" t="s">
        <v>66</v>
      </c>
      <c r="BC28" s="63" t="s">
        <v>66</v>
      </c>
      <c r="BD28" s="63">
        <v>250</v>
      </c>
      <c r="BE28" s="63">
        <v>250</v>
      </c>
      <c r="BF28" s="63" t="s">
        <v>66</v>
      </c>
      <c r="BG28" s="63" t="s">
        <v>66</v>
      </c>
      <c r="BH28" s="63" t="s">
        <v>66</v>
      </c>
      <c r="BI28" s="63">
        <v>250</v>
      </c>
      <c r="BJ28" s="63" t="s">
        <v>66</v>
      </c>
      <c r="BK28" s="63" t="s">
        <v>66</v>
      </c>
      <c r="BL28" s="63" t="s">
        <v>66</v>
      </c>
      <c r="BM28" s="63" t="s">
        <v>66</v>
      </c>
      <c r="BN28" s="63" t="s">
        <v>66</v>
      </c>
      <c r="BO28" s="63" t="s">
        <v>66</v>
      </c>
      <c r="BP28" s="63" t="s">
        <v>66</v>
      </c>
      <c r="BQ28" s="63" t="s">
        <v>66</v>
      </c>
      <c r="BR28" s="63" t="s">
        <v>66</v>
      </c>
      <c r="BS28" s="63" t="s">
        <v>66</v>
      </c>
      <c r="BT28" s="63">
        <v>250</v>
      </c>
      <c r="BU28" s="63" t="s">
        <v>66</v>
      </c>
      <c r="BV28" s="63" t="s">
        <v>66</v>
      </c>
      <c r="BW28" s="63" t="s">
        <v>66</v>
      </c>
      <c r="BX28" s="63">
        <v>250</v>
      </c>
      <c r="BY28" s="63">
        <v>250</v>
      </c>
      <c r="BZ28" s="63" t="s">
        <v>66</v>
      </c>
      <c r="CA28" s="63" t="s">
        <v>66</v>
      </c>
      <c r="CB28" s="63" t="s">
        <v>66</v>
      </c>
      <c r="CC28" s="63">
        <v>250</v>
      </c>
      <c r="CD28" s="63">
        <v>250</v>
      </c>
      <c r="CE28" s="63" t="s">
        <v>66</v>
      </c>
      <c r="CF28" s="63" t="s">
        <v>66</v>
      </c>
      <c r="CG28" s="63" t="s">
        <v>66</v>
      </c>
      <c r="CH28" s="63">
        <v>250</v>
      </c>
      <c r="CI28" s="63">
        <v>250</v>
      </c>
      <c r="CJ28" s="63" t="s">
        <v>66</v>
      </c>
      <c r="CK28" s="63" t="s">
        <v>66</v>
      </c>
      <c r="CL28" s="63" t="s">
        <v>66</v>
      </c>
      <c r="CM28" s="63">
        <v>250</v>
      </c>
      <c r="CN28" s="63" t="str">
        <f t="shared" si="0"/>
        <v>-</v>
      </c>
      <c r="CO28" s="63" t="s">
        <v>66</v>
      </c>
      <c r="CP28" s="63" t="s">
        <v>66</v>
      </c>
      <c r="CQ28" s="63" t="s">
        <v>66</v>
      </c>
      <c r="CR28" s="63" t="s">
        <v>66</v>
      </c>
      <c r="CS28" s="63">
        <v>250</v>
      </c>
      <c r="CT28" s="63" t="s">
        <v>66</v>
      </c>
      <c r="CU28" s="63" t="s">
        <v>66</v>
      </c>
      <c r="CV28" s="63" t="s">
        <v>66</v>
      </c>
      <c r="CW28" s="63">
        <v>250</v>
      </c>
      <c r="CX28" s="63">
        <v>250</v>
      </c>
      <c r="CY28" s="63" t="s">
        <v>66</v>
      </c>
      <c r="CZ28" s="63" t="s">
        <v>66</v>
      </c>
      <c r="DA28" s="63" t="s">
        <v>66</v>
      </c>
      <c r="DB28" s="63">
        <v>250</v>
      </c>
      <c r="DC28" s="63" t="s">
        <v>66</v>
      </c>
      <c r="DD28" s="63" t="s">
        <v>66</v>
      </c>
      <c r="DE28" s="63" t="s">
        <v>66</v>
      </c>
      <c r="DF28" s="63" t="s">
        <v>66</v>
      </c>
      <c r="DG28" s="63" t="s">
        <v>66</v>
      </c>
      <c r="DH28" s="63">
        <v>250</v>
      </c>
      <c r="DI28" s="63" t="s">
        <v>66</v>
      </c>
      <c r="DJ28" s="63" t="s">
        <v>66</v>
      </c>
      <c r="DK28" s="63" t="s">
        <v>66</v>
      </c>
      <c r="DL28" s="63">
        <v>250</v>
      </c>
      <c r="DM28" s="63">
        <v>250</v>
      </c>
      <c r="DN28" s="63" t="s">
        <v>66</v>
      </c>
      <c r="DO28" s="63" t="s">
        <v>66</v>
      </c>
      <c r="DP28" s="63" t="s">
        <v>66</v>
      </c>
      <c r="DQ28" s="63">
        <v>250</v>
      </c>
      <c r="DR28" s="35" t="s">
        <v>109</v>
      </c>
      <c r="DS28" s="7"/>
    </row>
    <row r="29" spans="1:123" ht="50.4" customHeight="1" x14ac:dyDescent="0.3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35"/>
      <c r="AD29" s="35"/>
      <c r="AE29" s="35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35"/>
      <c r="DS29" s="7"/>
    </row>
    <row r="30" spans="1:123" ht="51.6" customHeight="1" x14ac:dyDescent="0.3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35"/>
      <c r="AD30" s="35"/>
      <c r="AE30" s="35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35"/>
      <c r="DS30" s="7"/>
    </row>
    <row r="31" spans="1:123" ht="46.8" customHeight="1" x14ac:dyDescent="0.3">
      <c r="A31" s="89" t="s">
        <v>110</v>
      </c>
      <c r="B31" s="89" t="s">
        <v>111</v>
      </c>
      <c r="C31" s="89" t="s">
        <v>98</v>
      </c>
      <c r="D31" s="89" t="s">
        <v>112</v>
      </c>
      <c r="E31" s="89" t="s">
        <v>113</v>
      </c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101"/>
      <c r="AC31" s="36" t="s">
        <v>107</v>
      </c>
      <c r="AD31" s="36" t="s">
        <v>114</v>
      </c>
      <c r="AE31" s="36" t="s">
        <v>89</v>
      </c>
      <c r="AF31" s="43" t="s">
        <v>66</v>
      </c>
      <c r="AG31" s="43" t="s">
        <v>66</v>
      </c>
      <c r="AH31" s="43" t="s">
        <v>66</v>
      </c>
      <c r="AI31" s="43" t="s">
        <v>66</v>
      </c>
      <c r="AJ31" s="43" t="s">
        <v>66</v>
      </c>
      <c r="AK31" s="43" t="s">
        <v>66</v>
      </c>
      <c r="AL31" s="43" t="s">
        <v>66</v>
      </c>
      <c r="AM31" s="43" t="s">
        <v>66</v>
      </c>
      <c r="AN31" s="43" t="s">
        <v>66</v>
      </c>
      <c r="AO31" s="43" t="s">
        <v>66</v>
      </c>
      <c r="AP31" s="43" t="s">
        <v>66</v>
      </c>
      <c r="AQ31" s="43" t="s">
        <v>66</v>
      </c>
      <c r="AR31" s="43" t="s">
        <v>66</v>
      </c>
      <c r="AS31" s="43" t="s">
        <v>66</v>
      </c>
      <c r="AT31" s="43" t="s">
        <v>66</v>
      </c>
      <c r="AU31" s="43">
        <v>100</v>
      </c>
      <c r="AV31" s="43" t="s">
        <v>66</v>
      </c>
      <c r="AW31" s="43" t="s">
        <v>66</v>
      </c>
      <c r="AX31" s="43" t="s">
        <v>66</v>
      </c>
      <c r="AY31" s="43">
        <v>100</v>
      </c>
      <c r="AZ31" s="43"/>
      <c r="BA31" s="43" t="s">
        <v>66</v>
      </c>
      <c r="BB31" s="43" t="s">
        <v>66</v>
      </c>
      <c r="BC31" s="43" t="s">
        <v>66</v>
      </c>
      <c r="BD31" s="43"/>
      <c r="BE31" s="43">
        <f>BI31</f>
        <v>0</v>
      </c>
      <c r="BF31" s="43" t="s">
        <v>66</v>
      </c>
      <c r="BG31" s="43" t="s">
        <v>66</v>
      </c>
      <c r="BH31" s="43" t="s">
        <v>66</v>
      </c>
      <c r="BI31" s="43">
        <v>0</v>
      </c>
      <c r="BJ31" s="43" t="s">
        <v>66</v>
      </c>
      <c r="BK31" s="43" t="s">
        <v>66</v>
      </c>
      <c r="BL31" s="43" t="s">
        <v>66</v>
      </c>
      <c r="BM31" s="43" t="s">
        <v>66</v>
      </c>
      <c r="BN31" s="43" t="s">
        <v>66</v>
      </c>
      <c r="BO31" s="43" t="s">
        <v>66</v>
      </c>
      <c r="BP31" s="43" t="s">
        <v>66</v>
      </c>
      <c r="BQ31" s="43" t="s">
        <v>66</v>
      </c>
      <c r="BR31" s="43" t="s">
        <v>66</v>
      </c>
      <c r="BS31" s="43" t="s">
        <v>66</v>
      </c>
      <c r="BT31" s="43" t="s">
        <v>66</v>
      </c>
      <c r="BU31" s="43" t="s">
        <v>66</v>
      </c>
      <c r="BV31" s="43" t="s">
        <v>66</v>
      </c>
      <c r="BW31" s="43" t="s">
        <v>66</v>
      </c>
      <c r="BX31" s="43" t="s">
        <v>66</v>
      </c>
      <c r="BY31" s="43">
        <v>100</v>
      </c>
      <c r="BZ31" s="43" t="s">
        <v>66</v>
      </c>
      <c r="CA31" s="43" t="s">
        <v>66</v>
      </c>
      <c r="CB31" s="43" t="s">
        <v>66</v>
      </c>
      <c r="CC31" s="43">
        <v>100</v>
      </c>
      <c r="CD31" s="43" t="s">
        <v>66</v>
      </c>
      <c r="CE31" s="43" t="s">
        <v>66</v>
      </c>
      <c r="CF31" s="43" t="s">
        <v>66</v>
      </c>
      <c r="CG31" s="43" t="s">
        <v>66</v>
      </c>
      <c r="CH31" s="43" t="s">
        <v>66</v>
      </c>
      <c r="CI31" s="43" t="s">
        <v>66</v>
      </c>
      <c r="CJ31" s="43" t="s">
        <v>66</v>
      </c>
      <c r="CK31" s="43" t="s">
        <v>66</v>
      </c>
      <c r="CL31" s="43" t="s">
        <v>66</v>
      </c>
      <c r="CM31" s="43" t="s">
        <v>66</v>
      </c>
      <c r="CN31" s="43" t="str">
        <f t="shared" si="0"/>
        <v>-</v>
      </c>
      <c r="CO31" s="43" t="s">
        <v>66</v>
      </c>
      <c r="CP31" s="43" t="s">
        <v>66</v>
      </c>
      <c r="CQ31" s="43" t="s">
        <v>66</v>
      </c>
      <c r="CR31" s="43" t="s">
        <v>66</v>
      </c>
      <c r="CS31" s="43" t="s">
        <v>66</v>
      </c>
      <c r="CT31" s="43" t="s">
        <v>66</v>
      </c>
      <c r="CU31" s="43" t="s">
        <v>66</v>
      </c>
      <c r="CV31" s="43" t="s">
        <v>66</v>
      </c>
      <c r="CW31" s="43" t="s">
        <v>66</v>
      </c>
      <c r="CX31" s="43">
        <v>100</v>
      </c>
      <c r="CY31" s="43" t="s">
        <v>66</v>
      </c>
      <c r="CZ31" s="43" t="s">
        <v>66</v>
      </c>
      <c r="DA31" s="43" t="s">
        <v>66</v>
      </c>
      <c r="DB31" s="43">
        <v>100</v>
      </c>
      <c r="DC31" s="43" t="s">
        <v>66</v>
      </c>
      <c r="DD31" s="43" t="s">
        <v>66</v>
      </c>
      <c r="DE31" s="43" t="s">
        <v>66</v>
      </c>
      <c r="DF31" s="43" t="s">
        <v>66</v>
      </c>
      <c r="DG31" s="43" t="s">
        <v>66</v>
      </c>
      <c r="DH31" s="43" t="s">
        <v>66</v>
      </c>
      <c r="DI31" s="43" t="s">
        <v>66</v>
      </c>
      <c r="DJ31" s="43" t="s">
        <v>66</v>
      </c>
      <c r="DK31" s="43" t="s">
        <v>66</v>
      </c>
      <c r="DL31" s="43" t="s">
        <v>66</v>
      </c>
      <c r="DM31" s="43">
        <v>100</v>
      </c>
      <c r="DN31" s="43" t="s">
        <v>66</v>
      </c>
      <c r="DO31" s="43" t="s">
        <v>66</v>
      </c>
      <c r="DP31" s="43" t="s">
        <v>66</v>
      </c>
      <c r="DQ31" s="43">
        <v>100</v>
      </c>
      <c r="DR31" s="36" t="s">
        <v>115</v>
      </c>
      <c r="DS31" s="7"/>
    </row>
    <row r="32" spans="1:123" ht="55.2" customHeight="1" x14ac:dyDescent="0.3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102"/>
      <c r="AC32" s="38"/>
      <c r="AD32" s="38"/>
      <c r="AE32" s="38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38"/>
      <c r="DS32" s="7"/>
    </row>
    <row r="33" spans="1:123" ht="83.4" customHeight="1" x14ac:dyDescent="0.3">
      <c r="A33" s="93" t="s">
        <v>116</v>
      </c>
      <c r="B33" s="94" t="s">
        <v>117</v>
      </c>
      <c r="C33" s="95" t="s">
        <v>74</v>
      </c>
      <c r="D33" s="96" t="s">
        <v>118</v>
      </c>
      <c r="E33" s="96" t="s">
        <v>76</v>
      </c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 t="s">
        <v>119</v>
      </c>
      <c r="X33" s="96" t="s">
        <v>120</v>
      </c>
      <c r="Y33" s="96" t="s">
        <v>121</v>
      </c>
      <c r="Z33" s="96" t="s">
        <v>122</v>
      </c>
      <c r="AA33" s="96" t="s">
        <v>85</v>
      </c>
      <c r="AB33" s="103" t="s">
        <v>86</v>
      </c>
      <c r="AC33" s="41" t="s">
        <v>123</v>
      </c>
      <c r="AD33" s="41" t="s">
        <v>124</v>
      </c>
      <c r="AE33" s="41" t="s">
        <v>102</v>
      </c>
      <c r="AF33" s="64">
        <v>2319.4</v>
      </c>
      <c r="AG33" s="64">
        <v>2319.4</v>
      </c>
      <c r="AH33" s="64" t="s">
        <v>66</v>
      </c>
      <c r="AI33" s="64" t="s">
        <v>66</v>
      </c>
      <c r="AJ33" s="64">
        <v>748.2</v>
      </c>
      <c r="AK33" s="64">
        <v>748.2</v>
      </c>
      <c r="AL33" s="57" t="s">
        <v>66</v>
      </c>
      <c r="AM33" s="57" t="s">
        <v>66</v>
      </c>
      <c r="AN33" s="57">
        <v>1571.2</v>
      </c>
      <c r="AO33" s="57">
        <v>1571.2</v>
      </c>
      <c r="AP33" s="57">
        <v>3066.2</v>
      </c>
      <c r="AQ33" s="57" t="s">
        <v>66</v>
      </c>
      <c r="AR33" s="57">
        <v>683.9</v>
      </c>
      <c r="AS33" s="57" t="s">
        <v>66</v>
      </c>
      <c r="AT33" s="57">
        <v>2382.3000000000002</v>
      </c>
      <c r="AU33" s="57">
        <v>3255.3</v>
      </c>
      <c r="AV33" s="57" t="s">
        <v>66</v>
      </c>
      <c r="AW33" s="57">
        <v>960.6</v>
      </c>
      <c r="AX33" s="57" t="s">
        <v>66</v>
      </c>
      <c r="AY33" s="57">
        <f>AU33-AW33</f>
        <v>2294.7000000000003</v>
      </c>
      <c r="AZ33" s="57">
        <f>BD33+BB33</f>
        <v>3261.2999999999997</v>
      </c>
      <c r="BA33" s="57" t="s">
        <v>66</v>
      </c>
      <c r="BB33" s="57">
        <v>960.6</v>
      </c>
      <c r="BC33" s="57" t="s">
        <v>66</v>
      </c>
      <c r="BD33" s="57">
        <v>2300.6999999999998</v>
      </c>
      <c r="BE33" s="57">
        <v>3267.4</v>
      </c>
      <c r="BF33" s="57" t="s">
        <v>66</v>
      </c>
      <c r="BG33" s="57">
        <v>778.1</v>
      </c>
      <c r="BH33" s="57" t="s">
        <v>66</v>
      </c>
      <c r="BI33" s="57">
        <f>BE33-BG33</f>
        <v>2489.3000000000002</v>
      </c>
      <c r="BJ33" s="57">
        <v>2299.4</v>
      </c>
      <c r="BK33" s="57">
        <v>2299.4</v>
      </c>
      <c r="BL33" s="57" t="s">
        <v>66</v>
      </c>
      <c r="BM33" s="57" t="s">
        <v>66</v>
      </c>
      <c r="BN33" s="57">
        <v>748.2</v>
      </c>
      <c r="BO33" s="57">
        <v>748.2</v>
      </c>
      <c r="BP33" s="57" t="s">
        <v>66</v>
      </c>
      <c r="BQ33" s="57" t="s">
        <v>66</v>
      </c>
      <c r="BR33" s="57">
        <v>1551.2</v>
      </c>
      <c r="BS33" s="57">
        <v>1551.2</v>
      </c>
      <c r="BT33" s="57">
        <v>3046.2</v>
      </c>
      <c r="BU33" s="57" t="s">
        <v>66</v>
      </c>
      <c r="BV33" s="57">
        <v>683.9</v>
      </c>
      <c r="BW33" s="57" t="s">
        <v>66</v>
      </c>
      <c r="BX33" s="57">
        <v>2362.3000000000002</v>
      </c>
      <c r="BY33" s="57">
        <v>3235.3</v>
      </c>
      <c r="BZ33" s="57" t="s">
        <v>66</v>
      </c>
      <c r="CA33" s="57">
        <v>960.6</v>
      </c>
      <c r="CB33" s="57" t="s">
        <v>66</v>
      </c>
      <c r="CC33" s="57">
        <f>BY33-CA33</f>
        <v>2274.7000000000003</v>
      </c>
      <c r="CD33" s="57">
        <v>3241.3</v>
      </c>
      <c r="CE33" s="57" t="s">
        <v>66</v>
      </c>
      <c r="CF33" s="57">
        <v>779.6</v>
      </c>
      <c r="CG33" s="57" t="s">
        <v>66</v>
      </c>
      <c r="CH33" s="57">
        <f>CD33-CF33</f>
        <v>2461.7000000000003</v>
      </c>
      <c r="CI33" s="57">
        <f>CK33+CM33</f>
        <v>3247.4</v>
      </c>
      <c r="CJ33" s="57" t="s">
        <v>66</v>
      </c>
      <c r="CK33" s="57">
        <v>778.1</v>
      </c>
      <c r="CL33" s="57" t="s">
        <v>66</v>
      </c>
      <c r="CM33" s="57">
        <v>2469.3000000000002</v>
      </c>
      <c r="CN33" s="58">
        <f t="shared" si="0"/>
        <v>2319.4</v>
      </c>
      <c r="CO33" s="57" t="s">
        <v>66</v>
      </c>
      <c r="CP33" s="57">
        <v>748.2</v>
      </c>
      <c r="CQ33" s="57" t="s">
        <v>66</v>
      </c>
      <c r="CR33" s="57">
        <v>1571.2</v>
      </c>
      <c r="CS33" s="57">
        <v>3066.2</v>
      </c>
      <c r="CT33" s="57" t="s">
        <v>66</v>
      </c>
      <c r="CU33" s="57">
        <v>683.9</v>
      </c>
      <c r="CV33" s="57" t="s">
        <v>66</v>
      </c>
      <c r="CW33" s="57">
        <v>2382.3000000000002</v>
      </c>
      <c r="CX33" s="57">
        <v>3255.3</v>
      </c>
      <c r="CY33" s="57" t="s">
        <v>66</v>
      </c>
      <c r="CZ33" s="57">
        <v>960.6</v>
      </c>
      <c r="DA33" s="59" t="s">
        <v>66</v>
      </c>
      <c r="DB33" s="57">
        <f>CX33-CZ33</f>
        <v>2294.7000000000003</v>
      </c>
      <c r="DC33" s="57">
        <v>2299.4</v>
      </c>
      <c r="DD33" s="57" t="s">
        <v>66</v>
      </c>
      <c r="DE33" s="57">
        <v>748.2</v>
      </c>
      <c r="DF33" s="57" t="s">
        <v>66</v>
      </c>
      <c r="DG33" s="57">
        <v>1551.2</v>
      </c>
      <c r="DH33" s="57">
        <v>3046.2</v>
      </c>
      <c r="DI33" s="57" t="s">
        <v>66</v>
      </c>
      <c r="DJ33" s="57">
        <v>683.9</v>
      </c>
      <c r="DK33" s="57" t="s">
        <v>66</v>
      </c>
      <c r="DL33" s="57">
        <v>2362.3000000000002</v>
      </c>
      <c r="DM33" s="57">
        <v>3235.3</v>
      </c>
      <c r="DN33" s="57" t="s">
        <v>66</v>
      </c>
      <c r="DO33" s="57">
        <v>960.6</v>
      </c>
      <c r="DP33" s="57" t="s">
        <v>66</v>
      </c>
      <c r="DQ33" s="57">
        <f>DM33-DO33</f>
        <v>2274.7000000000003</v>
      </c>
      <c r="DR33" s="14" t="s">
        <v>125</v>
      </c>
      <c r="DS33" s="7"/>
    </row>
    <row r="34" spans="1:123" ht="44.4" customHeight="1" x14ac:dyDescent="0.3">
      <c r="A34" s="97"/>
      <c r="B34" s="98"/>
      <c r="C34" s="99"/>
      <c r="D34" s="100"/>
      <c r="E34" s="100"/>
      <c r="F34" s="100" t="s">
        <v>126</v>
      </c>
      <c r="G34" s="100" t="s">
        <v>85</v>
      </c>
      <c r="H34" s="100" t="s">
        <v>127</v>
      </c>
      <c r="I34" s="100" t="s">
        <v>128</v>
      </c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4"/>
      <c r="AC34" s="39"/>
      <c r="AD34" s="39" t="s">
        <v>124</v>
      </c>
      <c r="AE34" s="39" t="s">
        <v>102</v>
      </c>
      <c r="AF34" s="65">
        <v>785.4</v>
      </c>
      <c r="AG34" s="65">
        <v>785.4</v>
      </c>
      <c r="AH34" s="65" t="s">
        <v>66</v>
      </c>
      <c r="AI34" s="65" t="s">
        <v>66</v>
      </c>
      <c r="AJ34" s="65">
        <v>748.2</v>
      </c>
      <c r="AK34" s="65">
        <v>748.2</v>
      </c>
      <c r="AL34" s="60" t="s">
        <v>66</v>
      </c>
      <c r="AM34" s="60" t="s">
        <v>66</v>
      </c>
      <c r="AN34" s="60">
        <v>37.200000000000003</v>
      </c>
      <c r="AO34" s="60">
        <v>37.200000000000003</v>
      </c>
      <c r="AP34" s="60">
        <f>AR34+AT34</f>
        <v>890.8</v>
      </c>
      <c r="AQ34" s="60" t="s">
        <v>66</v>
      </c>
      <c r="AR34" s="60">
        <v>683.9</v>
      </c>
      <c r="AS34" s="60" t="s">
        <v>66</v>
      </c>
      <c r="AT34" s="60">
        <v>206.9</v>
      </c>
      <c r="AU34" s="60">
        <f>AW34+AY34</f>
        <v>960.6</v>
      </c>
      <c r="AV34" s="60" t="s">
        <v>66</v>
      </c>
      <c r="AW34" s="60">
        <v>778.1</v>
      </c>
      <c r="AX34" s="60" t="s">
        <v>66</v>
      </c>
      <c r="AY34" s="60">
        <v>182.5</v>
      </c>
      <c r="AZ34" s="60">
        <f>BB34+BD34</f>
        <v>960.6</v>
      </c>
      <c r="BA34" s="60" t="s">
        <v>66</v>
      </c>
      <c r="BB34" s="60">
        <v>778.1</v>
      </c>
      <c r="BC34" s="60" t="s">
        <v>66</v>
      </c>
      <c r="BD34" s="60">
        <v>182.5</v>
      </c>
      <c r="BE34" s="60">
        <f>BG34+BI34</f>
        <v>960.6</v>
      </c>
      <c r="BF34" s="60" t="s">
        <v>66</v>
      </c>
      <c r="BG34" s="60">
        <v>778.1</v>
      </c>
      <c r="BH34" s="60" t="s">
        <v>66</v>
      </c>
      <c r="BI34" s="60">
        <v>182.5</v>
      </c>
      <c r="BJ34" s="60">
        <v>785.4</v>
      </c>
      <c r="BK34" s="60">
        <v>785.4</v>
      </c>
      <c r="BL34" s="60" t="s">
        <v>66</v>
      </c>
      <c r="BM34" s="60" t="s">
        <v>66</v>
      </c>
      <c r="BN34" s="60">
        <v>748.2</v>
      </c>
      <c r="BO34" s="60">
        <v>748.2</v>
      </c>
      <c r="BP34" s="60" t="s">
        <v>66</v>
      </c>
      <c r="BQ34" s="60" t="s">
        <v>66</v>
      </c>
      <c r="BR34" s="60">
        <v>37.200000000000003</v>
      </c>
      <c r="BS34" s="60">
        <v>37.200000000000003</v>
      </c>
      <c r="BT34" s="60">
        <f>BV34+BX34</f>
        <v>890.8</v>
      </c>
      <c r="BU34" s="60" t="s">
        <v>66</v>
      </c>
      <c r="BV34" s="60">
        <v>683.9</v>
      </c>
      <c r="BW34" s="60" t="s">
        <v>66</v>
      </c>
      <c r="BX34" s="60">
        <v>206.9</v>
      </c>
      <c r="BY34" s="60">
        <f>CA34+CC34</f>
        <v>960.6</v>
      </c>
      <c r="BZ34" s="60" t="s">
        <v>66</v>
      </c>
      <c r="CA34" s="60">
        <v>778.1</v>
      </c>
      <c r="CB34" s="60" t="s">
        <v>66</v>
      </c>
      <c r="CC34" s="60">
        <v>182.5</v>
      </c>
      <c r="CD34" s="60">
        <f>CF34+CH34</f>
        <v>960.6</v>
      </c>
      <c r="CE34" s="60" t="s">
        <v>66</v>
      </c>
      <c r="CF34" s="60">
        <v>778.1</v>
      </c>
      <c r="CG34" s="60" t="s">
        <v>66</v>
      </c>
      <c r="CH34" s="60">
        <v>182.5</v>
      </c>
      <c r="CI34" s="60">
        <f>CK34+CM34</f>
        <v>960.6</v>
      </c>
      <c r="CJ34" s="60" t="s">
        <v>66</v>
      </c>
      <c r="CK34" s="60">
        <v>778.1</v>
      </c>
      <c r="CL34" s="60" t="s">
        <v>66</v>
      </c>
      <c r="CM34" s="60">
        <v>182.5</v>
      </c>
      <c r="CN34" s="61">
        <f t="shared" si="0"/>
        <v>785.4</v>
      </c>
      <c r="CO34" s="60" t="s">
        <v>66</v>
      </c>
      <c r="CP34" s="60">
        <v>748.2</v>
      </c>
      <c r="CQ34" s="60" t="s">
        <v>66</v>
      </c>
      <c r="CR34" s="60">
        <v>37.200000000000003</v>
      </c>
      <c r="CS34" s="60">
        <f>CU34+CW34</f>
        <v>890.8</v>
      </c>
      <c r="CT34" s="60" t="s">
        <v>66</v>
      </c>
      <c r="CU34" s="60">
        <v>683.9</v>
      </c>
      <c r="CV34" s="60" t="s">
        <v>66</v>
      </c>
      <c r="CW34" s="60">
        <v>206.9</v>
      </c>
      <c r="CX34" s="60">
        <f>CZ34+DB34</f>
        <v>960.6</v>
      </c>
      <c r="CY34" s="60" t="s">
        <v>66</v>
      </c>
      <c r="CZ34" s="60">
        <v>778.1</v>
      </c>
      <c r="DA34" s="62" t="s">
        <v>66</v>
      </c>
      <c r="DB34" s="60">
        <v>182.5</v>
      </c>
      <c r="DC34" s="60">
        <v>785.4</v>
      </c>
      <c r="DD34" s="60" t="s">
        <v>66</v>
      </c>
      <c r="DE34" s="60">
        <v>748.2</v>
      </c>
      <c r="DF34" s="60" t="s">
        <v>66</v>
      </c>
      <c r="DG34" s="60">
        <v>37.200000000000003</v>
      </c>
      <c r="DH34" s="60">
        <f>DJ34+DL34</f>
        <v>890.8</v>
      </c>
      <c r="DI34" s="60" t="s">
        <v>66</v>
      </c>
      <c r="DJ34" s="60">
        <v>683.9</v>
      </c>
      <c r="DK34" s="60" t="s">
        <v>66</v>
      </c>
      <c r="DL34" s="60">
        <v>206.9</v>
      </c>
      <c r="DM34" s="60">
        <f>DO34+DQ34</f>
        <v>960.6</v>
      </c>
      <c r="DN34" s="60" t="s">
        <v>66</v>
      </c>
      <c r="DO34" s="60">
        <v>778.1</v>
      </c>
      <c r="DP34" s="60" t="s">
        <v>66</v>
      </c>
      <c r="DQ34" s="60">
        <v>182.5</v>
      </c>
      <c r="DR34" s="15" t="s">
        <v>129</v>
      </c>
      <c r="DS34" s="7"/>
    </row>
    <row r="35" spans="1:123" ht="51" customHeight="1" x14ac:dyDescent="0.3">
      <c r="A35" s="97"/>
      <c r="B35" s="98"/>
      <c r="C35" s="99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4"/>
      <c r="AC35" s="39"/>
      <c r="AD35" s="39"/>
      <c r="AE35" s="39"/>
      <c r="AF35" s="65"/>
      <c r="AG35" s="65"/>
      <c r="AH35" s="65"/>
      <c r="AI35" s="65"/>
      <c r="AJ35" s="65"/>
      <c r="AK35" s="65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1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2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15"/>
      <c r="DS35" s="7"/>
    </row>
    <row r="36" spans="1:123" ht="51.6" customHeight="1" x14ac:dyDescent="0.3">
      <c r="A36" s="97"/>
      <c r="B36" s="98"/>
      <c r="C36" s="99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4"/>
      <c r="AC36" s="39"/>
      <c r="AD36" s="39"/>
      <c r="AE36" s="39"/>
      <c r="AF36" s="65"/>
      <c r="AG36" s="65"/>
      <c r="AH36" s="65"/>
      <c r="AI36" s="65"/>
      <c r="AJ36" s="65"/>
      <c r="AK36" s="65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1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2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15"/>
      <c r="DS36" s="7"/>
    </row>
    <row r="37" spans="1:123" ht="61.95" customHeight="1" x14ac:dyDescent="0.3">
      <c r="A37" s="97"/>
      <c r="B37" s="98"/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4"/>
      <c r="AC37" s="39"/>
      <c r="AD37" s="39"/>
      <c r="AE37" s="39"/>
      <c r="AF37" s="65"/>
      <c r="AG37" s="65"/>
      <c r="AH37" s="65"/>
      <c r="AI37" s="65"/>
      <c r="AJ37" s="65"/>
      <c r="AK37" s="65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1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2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15"/>
      <c r="DS37" s="7"/>
    </row>
    <row r="38" spans="1:123" ht="89.4" customHeight="1" x14ac:dyDescent="0.3">
      <c r="A38" s="97"/>
      <c r="B38" s="98"/>
      <c r="C38" s="99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4"/>
      <c r="AC38" s="39"/>
      <c r="AD38" s="39"/>
      <c r="AE38" s="39"/>
      <c r="AF38" s="65"/>
      <c r="AG38" s="65"/>
      <c r="AH38" s="65"/>
      <c r="AI38" s="65"/>
      <c r="AJ38" s="65"/>
      <c r="AK38" s="65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1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2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15"/>
      <c r="DS38" s="7"/>
    </row>
    <row r="39" spans="1:123" ht="88.2" customHeight="1" x14ac:dyDescent="0.3">
      <c r="A39" s="97"/>
      <c r="B39" s="98"/>
      <c r="C39" s="99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4"/>
      <c r="AC39" s="42"/>
      <c r="AD39" s="42"/>
      <c r="AE39" s="42"/>
      <c r="AF39" s="66"/>
      <c r="AG39" s="66"/>
      <c r="AH39" s="66"/>
      <c r="AI39" s="66"/>
      <c r="AJ39" s="66"/>
      <c r="AK39" s="66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1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2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15"/>
      <c r="DS39" s="7"/>
    </row>
    <row r="40" spans="1:123" ht="86.4" customHeight="1" x14ac:dyDescent="0.3">
      <c r="A40" s="89" t="s">
        <v>130</v>
      </c>
      <c r="B40" s="89" t="s">
        <v>131</v>
      </c>
      <c r="C40" s="89" t="s">
        <v>74</v>
      </c>
      <c r="D40" s="89" t="s">
        <v>106</v>
      </c>
      <c r="E40" s="89" t="s">
        <v>76</v>
      </c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 t="s">
        <v>119</v>
      </c>
      <c r="X40" s="89" t="s">
        <v>120</v>
      </c>
      <c r="Y40" s="89" t="s">
        <v>121</v>
      </c>
      <c r="Z40" s="89" t="s">
        <v>122</v>
      </c>
      <c r="AA40" s="89" t="s">
        <v>85</v>
      </c>
      <c r="AB40" s="89" t="s">
        <v>86</v>
      </c>
      <c r="AC40" s="36" t="s">
        <v>123</v>
      </c>
      <c r="AD40" s="36" t="s">
        <v>124</v>
      </c>
      <c r="AE40" s="36" t="s">
        <v>102</v>
      </c>
      <c r="AF40" s="43">
        <v>18020.5</v>
      </c>
      <c r="AG40" s="43">
        <v>18020.5</v>
      </c>
      <c r="AH40" s="43" t="s">
        <v>66</v>
      </c>
      <c r="AI40" s="43" t="s">
        <v>66</v>
      </c>
      <c r="AJ40" s="43">
        <v>4439.5</v>
      </c>
      <c r="AK40" s="43">
        <v>4439.5</v>
      </c>
      <c r="AL40" s="43" t="s">
        <v>66</v>
      </c>
      <c r="AM40" s="43" t="s">
        <v>66</v>
      </c>
      <c r="AN40" s="43">
        <v>13581</v>
      </c>
      <c r="AO40" s="43">
        <v>13581</v>
      </c>
      <c r="AP40" s="43">
        <v>16346.2</v>
      </c>
      <c r="AQ40" s="43" t="s">
        <v>66</v>
      </c>
      <c r="AR40" s="43">
        <v>4773.7</v>
      </c>
      <c r="AS40" s="43" t="s">
        <v>66</v>
      </c>
      <c r="AT40" s="43">
        <v>11572.5</v>
      </c>
      <c r="AU40" s="43">
        <v>18768.5</v>
      </c>
      <c r="AV40" s="43" t="s">
        <v>66</v>
      </c>
      <c r="AW40" s="43">
        <v>4668.5</v>
      </c>
      <c r="AX40" s="43" t="s">
        <v>66</v>
      </c>
      <c r="AY40" s="43">
        <f>AU40-AW40</f>
        <v>14100</v>
      </c>
      <c r="AZ40" s="43">
        <v>18828</v>
      </c>
      <c r="BA40" s="43" t="s">
        <v>66</v>
      </c>
      <c r="BB40" s="43">
        <v>4668.5</v>
      </c>
      <c r="BC40" s="43" t="s">
        <v>66</v>
      </c>
      <c r="BD40" s="43">
        <f>AZ40-BB40</f>
        <v>14159.5</v>
      </c>
      <c r="BE40" s="43">
        <v>18889.7</v>
      </c>
      <c r="BF40" s="43" t="s">
        <v>66</v>
      </c>
      <c r="BG40" s="43">
        <v>4668.5</v>
      </c>
      <c r="BH40" s="43" t="s">
        <v>66</v>
      </c>
      <c r="BI40" s="43">
        <f>BE40-BG40</f>
        <v>14221.2</v>
      </c>
      <c r="BJ40" s="43">
        <v>18020.5</v>
      </c>
      <c r="BK40" s="43">
        <v>18020.5</v>
      </c>
      <c r="BL40" s="43" t="s">
        <v>66</v>
      </c>
      <c r="BM40" s="43" t="s">
        <v>66</v>
      </c>
      <c r="BN40" s="43">
        <v>4439.5</v>
      </c>
      <c r="BO40" s="43">
        <v>4439.5</v>
      </c>
      <c r="BP40" s="43" t="s">
        <v>66</v>
      </c>
      <c r="BQ40" s="43" t="s">
        <v>66</v>
      </c>
      <c r="BR40" s="43">
        <v>13581</v>
      </c>
      <c r="BS40" s="43">
        <v>13581</v>
      </c>
      <c r="BT40" s="43">
        <v>15803.8</v>
      </c>
      <c r="BU40" s="43" t="s">
        <v>66</v>
      </c>
      <c r="BV40" s="43">
        <v>4773.7</v>
      </c>
      <c r="BW40" s="43" t="s">
        <v>66</v>
      </c>
      <c r="BX40" s="43">
        <v>11030.1</v>
      </c>
      <c r="BY40" s="43">
        <v>18768.5</v>
      </c>
      <c r="BZ40" s="43" t="s">
        <v>66</v>
      </c>
      <c r="CA40" s="43">
        <v>4668.5</v>
      </c>
      <c r="CB40" s="43" t="s">
        <v>66</v>
      </c>
      <c r="CC40" s="43">
        <f>BY40-CA40</f>
        <v>14100</v>
      </c>
      <c r="CD40" s="43">
        <v>18828</v>
      </c>
      <c r="CE40" s="43" t="s">
        <v>66</v>
      </c>
      <c r="CF40" s="43">
        <v>4668.5</v>
      </c>
      <c r="CG40" s="43" t="s">
        <v>66</v>
      </c>
      <c r="CH40" s="43">
        <f>CD40-CF40</f>
        <v>14159.5</v>
      </c>
      <c r="CI40" s="43">
        <v>18889.7</v>
      </c>
      <c r="CJ40" s="43" t="s">
        <v>66</v>
      </c>
      <c r="CK40" s="43">
        <v>4668.5</v>
      </c>
      <c r="CL40" s="43" t="s">
        <v>66</v>
      </c>
      <c r="CM40" s="43">
        <f>CI40-CK40</f>
        <v>14221.2</v>
      </c>
      <c r="CN40" s="43">
        <f t="shared" si="0"/>
        <v>18020.5</v>
      </c>
      <c r="CO40" s="43" t="s">
        <v>66</v>
      </c>
      <c r="CP40" s="43">
        <v>4439.5</v>
      </c>
      <c r="CQ40" s="43" t="s">
        <v>66</v>
      </c>
      <c r="CR40" s="43">
        <v>13581</v>
      </c>
      <c r="CS40" s="43">
        <v>16346.2</v>
      </c>
      <c r="CT40" s="43" t="s">
        <v>66</v>
      </c>
      <c r="CU40" s="43">
        <v>4773.7</v>
      </c>
      <c r="CV40" s="43" t="s">
        <v>66</v>
      </c>
      <c r="CW40" s="43">
        <v>11572.5</v>
      </c>
      <c r="CX40" s="43">
        <v>18768.5</v>
      </c>
      <c r="CY40" s="43" t="s">
        <v>66</v>
      </c>
      <c r="CZ40" s="43">
        <v>4668.5</v>
      </c>
      <c r="DA40" s="43" t="s">
        <v>66</v>
      </c>
      <c r="DB40" s="43">
        <f>CX40-CZ40</f>
        <v>14100</v>
      </c>
      <c r="DC40" s="43">
        <v>18020.5</v>
      </c>
      <c r="DD40" s="43" t="s">
        <v>66</v>
      </c>
      <c r="DE40" s="43">
        <v>4439.5</v>
      </c>
      <c r="DF40" s="43" t="s">
        <v>66</v>
      </c>
      <c r="DG40" s="43">
        <v>13581</v>
      </c>
      <c r="DH40" s="43">
        <v>15803.8</v>
      </c>
      <c r="DI40" s="43" t="s">
        <v>66</v>
      </c>
      <c r="DJ40" s="43">
        <v>4773.7</v>
      </c>
      <c r="DK40" s="43" t="s">
        <v>66</v>
      </c>
      <c r="DL40" s="43">
        <v>11030.1</v>
      </c>
      <c r="DM40" s="43">
        <v>18768.5</v>
      </c>
      <c r="DN40" s="43" t="s">
        <v>66</v>
      </c>
      <c r="DO40" s="43">
        <v>4668.5</v>
      </c>
      <c r="DP40" s="43" t="s">
        <v>66</v>
      </c>
      <c r="DQ40" s="43">
        <f>DM40-DO40</f>
        <v>14100</v>
      </c>
      <c r="DR40" s="36" t="s">
        <v>132</v>
      </c>
      <c r="DS40" s="7"/>
    </row>
    <row r="41" spans="1:123" ht="49.8" customHeight="1" x14ac:dyDescent="0.3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37"/>
      <c r="AD41" s="37"/>
      <c r="AE41" s="37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37"/>
      <c r="DS41" s="7"/>
    </row>
    <row r="42" spans="1:123" ht="39.6" customHeight="1" x14ac:dyDescent="0.3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37"/>
      <c r="AD42" s="37"/>
      <c r="AE42" s="37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37"/>
      <c r="DS42" s="7"/>
    </row>
    <row r="43" spans="1:123" ht="66.599999999999994" customHeight="1" x14ac:dyDescent="0.3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37"/>
      <c r="AD43" s="37"/>
      <c r="AE43" s="37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37"/>
      <c r="DS43" s="7"/>
    </row>
    <row r="44" spans="1:123" ht="49.8" customHeight="1" x14ac:dyDescent="0.3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37"/>
      <c r="AD44" s="37"/>
      <c r="AE44" s="37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37"/>
      <c r="DS44" s="7"/>
    </row>
    <row r="45" spans="1:123" ht="79.8" customHeight="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37"/>
      <c r="AD45" s="37"/>
      <c r="AE45" s="37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37"/>
      <c r="DS45" s="7"/>
    </row>
    <row r="46" spans="1:123" ht="85.8" customHeight="1" x14ac:dyDescent="0.3">
      <c r="A46" s="105"/>
      <c r="B46" s="105"/>
      <c r="C46" s="105"/>
      <c r="D46" s="105"/>
      <c r="E46" s="105"/>
      <c r="F46" s="105" t="s">
        <v>126</v>
      </c>
      <c r="G46" s="105" t="s">
        <v>85</v>
      </c>
      <c r="H46" s="105" t="s">
        <v>127</v>
      </c>
      <c r="I46" s="105" t="s">
        <v>128</v>
      </c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72"/>
      <c r="AD46" s="72" t="s">
        <v>124</v>
      </c>
      <c r="AE46" s="72" t="s">
        <v>102</v>
      </c>
      <c r="AF46" s="73">
        <v>4675.3999999999996</v>
      </c>
      <c r="AG46" s="73">
        <v>4675.3999999999996</v>
      </c>
      <c r="AH46" s="73" t="s">
        <v>66</v>
      </c>
      <c r="AI46" s="73" t="s">
        <v>66</v>
      </c>
      <c r="AJ46" s="73">
        <v>4439.5</v>
      </c>
      <c r="AK46" s="73">
        <v>4439.5</v>
      </c>
      <c r="AL46" s="73" t="s">
        <v>66</v>
      </c>
      <c r="AM46" s="73" t="s">
        <v>66</v>
      </c>
      <c r="AN46" s="73">
        <v>235.9</v>
      </c>
      <c r="AO46" s="73">
        <v>235.9</v>
      </c>
      <c r="AP46" s="73">
        <v>5847</v>
      </c>
      <c r="AQ46" s="73" t="s">
        <v>66</v>
      </c>
      <c r="AR46" s="73">
        <v>4773.7</v>
      </c>
      <c r="AS46" s="73" t="s">
        <v>66</v>
      </c>
      <c r="AT46" s="73">
        <v>1073.3</v>
      </c>
      <c r="AU46" s="73">
        <f>AW46+AY46</f>
        <v>5763.7</v>
      </c>
      <c r="AV46" s="73" t="s">
        <v>66</v>
      </c>
      <c r="AW46" s="73">
        <v>4668.5</v>
      </c>
      <c r="AX46" s="73" t="s">
        <v>66</v>
      </c>
      <c r="AY46" s="73">
        <v>1095.2</v>
      </c>
      <c r="AZ46" s="73">
        <f>BB46+BD46</f>
        <v>5763.7</v>
      </c>
      <c r="BA46" s="73" t="s">
        <v>66</v>
      </c>
      <c r="BB46" s="73">
        <v>4668.5</v>
      </c>
      <c r="BC46" s="73" t="s">
        <v>66</v>
      </c>
      <c r="BD46" s="73">
        <v>1095.2</v>
      </c>
      <c r="BE46" s="73">
        <v>5763.7</v>
      </c>
      <c r="BF46" s="73" t="s">
        <v>66</v>
      </c>
      <c r="BG46" s="73">
        <v>4668.5</v>
      </c>
      <c r="BH46" s="73" t="s">
        <v>66</v>
      </c>
      <c r="BI46" s="73">
        <f>BE46-BG46</f>
        <v>1095.1999999999998</v>
      </c>
      <c r="BJ46" s="73">
        <v>4675.3999999999996</v>
      </c>
      <c r="BK46" s="73">
        <v>4675.3999999999996</v>
      </c>
      <c r="BL46" s="73" t="s">
        <v>66</v>
      </c>
      <c r="BM46" s="73" t="s">
        <v>66</v>
      </c>
      <c r="BN46" s="73">
        <v>4439.5</v>
      </c>
      <c r="BO46" s="73">
        <v>4439.5</v>
      </c>
      <c r="BP46" s="73" t="s">
        <v>66</v>
      </c>
      <c r="BQ46" s="73" t="s">
        <v>66</v>
      </c>
      <c r="BR46" s="73">
        <v>235.9</v>
      </c>
      <c r="BS46" s="73">
        <v>235.9</v>
      </c>
      <c r="BT46" s="73">
        <v>5847</v>
      </c>
      <c r="BU46" s="73" t="s">
        <v>66</v>
      </c>
      <c r="BV46" s="73">
        <v>4773.7</v>
      </c>
      <c r="BW46" s="73" t="s">
        <v>66</v>
      </c>
      <c r="BX46" s="73">
        <v>1073.3</v>
      </c>
      <c r="BY46" s="73">
        <f>CA46+CC46</f>
        <v>5763.7</v>
      </c>
      <c r="BZ46" s="73" t="s">
        <v>66</v>
      </c>
      <c r="CA46" s="73">
        <v>4668.5</v>
      </c>
      <c r="CB46" s="73" t="s">
        <v>66</v>
      </c>
      <c r="CC46" s="73">
        <v>1095.2</v>
      </c>
      <c r="CD46" s="73">
        <f>CF46+CH46</f>
        <v>5763.7</v>
      </c>
      <c r="CE46" s="73" t="s">
        <v>66</v>
      </c>
      <c r="CF46" s="73">
        <v>4668.5</v>
      </c>
      <c r="CG46" s="73" t="s">
        <v>66</v>
      </c>
      <c r="CH46" s="73">
        <v>1095.2</v>
      </c>
      <c r="CI46" s="73">
        <v>5763.7</v>
      </c>
      <c r="CJ46" s="73" t="s">
        <v>66</v>
      </c>
      <c r="CK46" s="73">
        <v>4668.5</v>
      </c>
      <c r="CL46" s="73" t="s">
        <v>66</v>
      </c>
      <c r="CM46" s="73">
        <f>CI46-CK46</f>
        <v>1095.1999999999998</v>
      </c>
      <c r="CN46" s="73">
        <f t="shared" si="0"/>
        <v>4675.3999999999996</v>
      </c>
      <c r="CO46" s="73" t="s">
        <v>66</v>
      </c>
      <c r="CP46" s="73">
        <v>4439.5</v>
      </c>
      <c r="CQ46" s="73" t="s">
        <v>66</v>
      </c>
      <c r="CR46" s="73">
        <v>235.9</v>
      </c>
      <c r="CS46" s="73">
        <v>5847</v>
      </c>
      <c r="CT46" s="73" t="s">
        <v>66</v>
      </c>
      <c r="CU46" s="73">
        <v>4773.7</v>
      </c>
      <c r="CV46" s="73" t="s">
        <v>66</v>
      </c>
      <c r="CW46" s="73">
        <v>1073.3</v>
      </c>
      <c r="CX46" s="73">
        <f>CZ46+DB46</f>
        <v>5763.7</v>
      </c>
      <c r="CY46" s="73" t="s">
        <v>66</v>
      </c>
      <c r="CZ46" s="73">
        <v>4668.5</v>
      </c>
      <c r="DA46" s="73" t="s">
        <v>66</v>
      </c>
      <c r="DB46" s="73">
        <v>1095.2</v>
      </c>
      <c r="DC46" s="73">
        <v>4675.3999999999996</v>
      </c>
      <c r="DD46" s="73" t="s">
        <v>66</v>
      </c>
      <c r="DE46" s="73">
        <v>4439.5</v>
      </c>
      <c r="DF46" s="73" t="s">
        <v>66</v>
      </c>
      <c r="DG46" s="73">
        <v>235.9</v>
      </c>
      <c r="DH46" s="73">
        <v>5847</v>
      </c>
      <c r="DI46" s="73" t="s">
        <v>66</v>
      </c>
      <c r="DJ46" s="73">
        <v>4773.7</v>
      </c>
      <c r="DK46" s="73" t="s">
        <v>66</v>
      </c>
      <c r="DL46" s="73">
        <v>1073.3</v>
      </c>
      <c r="DM46" s="73">
        <f>DO46+DQ46</f>
        <v>5763.7</v>
      </c>
      <c r="DN46" s="73" t="s">
        <v>66</v>
      </c>
      <c r="DO46" s="73">
        <v>4668.5</v>
      </c>
      <c r="DP46" s="73" t="s">
        <v>66</v>
      </c>
      <c r="DQ46" s="73">
        <v>1095.2</v>
      </c>
      <c r="DR46" s="72" t="s">
        <v>129</v>
      </c>
      <c r="DS46" s="7"/>
    </row>
    <row r="47" spans="1:123" ht="50.4" customHeight="1" x14ac:dyDescent="0.3">
      <c r="A47" s="106" t="s">
        <v>133</v>
      </c>
      <c r="B47" s="107" t="s">
        <v>134</v>
      </c>
      <c r="C47" s="107" t="s">
        <v>74</v>
      </c>
      <c r="D47" s="107" t="s">
        <v>135</v>
      </c>
      <c r="E47" s="107" t="s">
        <v>76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74" t="s">
        <v>136</v>
      </c>
      <c r="AD47" s="74" t="s">
        <v>216</v>
      </c>
      <c r="AE47" s="74" t="s">
        <v>217</v>
      </c>
      <c r="AF47" s="75">
        <v>11607.7</v>
      </c>
      <c r="AG47" s="75">
        <v>11332.5</v>
      </c>
      <c r="AH47" s="75" t="s">
        <v>66</v>
      </c>
      <c r="AI47" s="75" t="s">
        <v>66</v>
      </c>
      <c r="AJ47" s="75">
        <v>3744</v>
      </c>
      <c r="AK47" s="75">
        <v>3523.8</v>
      </c>
      <c r="AL47" s="75" t="s">
        <v>66</v>
      </c>
      <c r="AM47" s="75" t="s">
        <v>66</v>
      </c>
      <c r="AN47" s="75">
        <v>7863.7</v>
      </c>
      <c r="AO47" s="75">
        <v>7808.7</v>
      </c>
      <c r="AP47" s="75">
        <v>5642.9</v>
      </c>
      <c r="AQ47" s="75" t="s">
        <v>66</v>
      </c>
      <c r="AR47" s="75" t="s">
        <v>66</v>
      </c>
      <c r="AS47" s="75" t="s">
        <v>66</v>
      </c>
      <c r="AT47" s="75">
        <v>5642.9</v>
      </c>
      <c r="AU47" s="75">
        <f>AY47</f>
        <v>7285.3</v>
      </c>
      <c r="AV47" s="75" t="s">
        <v>66</v>
      </c>
      <c r="AW47" s="75" t="s">
        <v>66</v>
      </c>
      <c r="AX47" s="75" t="s">
        <v>66</v>
      </c>
      <c r="AY47" s="75">
        <v>7285.3</v>
      </c>
      <c r="AZ47" s="75">
        <f>BD47</f>
        <v>7233.8</v>
      </c>
      <c r="BA47" s="75" t="s">
        <v>66</v>
      </c>
      <c r="BB47" s="75" t="s">
        <v>66</v>
      </c>
      <c r="BC47" s="75" t="s">
        <v>66</v>
      </c>
      <c r="BD47" s="75">
        <v>7233.8</v>
      </c>
      <c r="BE47" s="75">
        <f>BI47</f>
        <v>7597.5</v>
      </c>
      <c r="BF47" s="75" t="s">
        <v>66</v>
      </c>
      <c r="BG47" s="75" t="s">
        <v>66</v>
      </c>
      <c r="BH47" s="75" t="s">
        <v>66</v>
      </c>
      <c r="BI47" s="75">
        <v>7597.5</v>
      </c>
      <c r="BJ47" s="75">
        <v>6734.1</v>
      </c>
      <c r="BK47" s="75">
        <v>6734.1</v>
      </c>
      <c r="BL47" s="75" t="s">
        <v>66</v>
      </c>
      <c r="BM47" s="75" t="s">
        <v>66</v>
      </c>
      <c r="BN47" s="75" t="s">
        <v>66</v>
      </c>
      <c r="BO47" s="75" t="s">
        <v>66</v>
      </c>
      <c r="BP47" s="75" t="s">
        <v>66</v>
      </c>
      <c r="BQ47" s="75" t="s">
        <v>66</v>
      </c>
      <c r="BR47" s="75">
        <v>6734.1</v>
      </c>
      <c r="BS47" s="75">
        <v>6734.1</v>
      </c>
      <c r="BT47" s="75">
        <v>5642.9</v>
      </c>
      <c r="BU47" s="75" t="s">
        <v>66</v>
      </c>
      <c r="BV47" s="75" t="s">
        <v>66</v>
      </c>
      <c r="BW47" s="75" t="s">
        <v>66</v>
      </c>
      <c r="BX47" s="75">
        <v>5642.9</v>
      </c>
      <c r="BY47" s="75">
        <f>CC47</f>
        <v>7285.3</v>
      </c>
      <c r="BZ47" s="75" t="s">
        <v>66</v>
      </c>
      <c r="CA47" s="75" t="s">
        <v>66</v>
      </c>
      <c r="CB47" s="75" t="s">
        <v>66</v>
      </c>
      <c r="CC47" s="75">
        <v>7285.3</v>
      </c>
      <c r="CD47" s="75">
        <f>CH47</f>
        <v>7233.8</v>
      </c>
      <c r="CE47" s="75" t="s">
        <v>66</v>
      </c>
      <c r="CF47" s="75" t="s">
        <v>66</v>
      </c>
      <c r="CG47" s="75" t="s">
        <v>66</v>
      </c>
      <c r="CH47" s="75">
        <v>7233.8</v>
      </c>
      <c r="CI47" s="75">
        <f>CM47</f>
        <v>7597.5</v>
      </c>
      <c r="CJ47" s="75" t="s">
        <v>66</v>
      </c>
      <c r="CK47" s="75" t="s">
        <v>66</v>
      </c>
      <c r="CL47" s="75" t="s">
        <v>66</v>
      </c>
      <c r="CM47" s="75">
        <v>7597.5</v>
      </c>
      <c r="CN47" s="75">
        <f t="shared" si="0"/>
        <v>11607.7</v>
      </c>
      <c r="CO47" s="75" t="s">
        <v>66</v>
      </c>
      <c r="CP47" s="75">
        <v>3744</v>
      </c>
      <c r="CQ47" s="75" t="s">
        <v>66</v>
      </c>
      <c r="CR47" s="75">
        <v>7863.7</v>
      </c>
      <c r="CS47" s="75">
        <v>5642.9</v>
      </c>
      <c r="CT47" s="75" t="s">
        <v>66</v>
      </c>
      <c r="CU47" s="75" t="s">
        <v>66</v>
      </c>
      <c r="CV47" s="75" t="s">
        <v>66</v>
      </c>
      <c r="CW47" s="75">
        <v>5642.9</v>
      </c>
      <c r="CX47" s="75">
        <f>DB47</f>
        <v>7285.3</v>
      </c>
      <c r="CY47" s="75" t="s">
        <v>66</v>
      </c>
      <c r="CZ47" s="75" t="s">
        <v>66</v>
      </c>
      <c r="DA47" s="75" t="s">
        <v>66</v>
      </c>
      <c r="DB47" s="75">
        <v>7285.3</v>
      </c>
      <c r="DC47" s="75">
        <v>6734.1</v>
      </c>
      <c r="DD47" s="75" t="s">
        <v>66</v>
      </c>
      <c r="DE47" s="75" t="s">
        <v>66</v>
      </c>
      <c r="DF47" s="75" t="s">
        <v>66</v>
      </c>
      <c r="DG47" s="75">
        <v>6734.1</v>
      </c>
      <c r="DH47" s="75">
        <v>5642.9</v>
      </c>
      <c r="DI47" s="75" t="s">
        <v>66</v>
      </c>
      <c r="DJ47" s="75" t="s">
        <v>66</v>
      </c>
      <c r="DK47" s="75" t="s">
        <v>66</v>
      </c>
      <c r="DL47" s="75">
        <v>5642.9</v>
      </c>
      <c r="DM47" s="75">
        <f>DQ47</f>
        <v>7285.3</v>
      </c>
      <c r="DN47" s="75" t="s">
        <v>66</v>
      </c>
      <c r="DO47" s="75" t="s">
        <v>66</v>
      </c>
      <c r="DP47" s="75" t="s">
        <v>66</v>
      </c>
      <c r="DQ47" s="75">
        <v>7285.3</v>
      </c>
      <c r="DR47" s="76" t="s">
        <v>137</v>
      </c>
      <c r="DS47" s="7"/>
    </row>
    <row r="48" spans="1:123" ht="51" customHeight="1" x14ac:dyDescent="0.3">
      <c r="A48" s="108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35"/>
      <c r="AD48" s="35"/>
      <c r="AE48" s="35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77"/>
      <c r="DS48" s="7"/>
    </row>
    <row r="49" spans="1:123" ht="45" customHeight="1" x14ac:dyDescent="0.3">
      <c r="A49" s="108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35"/>
      <c r="AD49" s="35"/>
      <c r="AE49" s="35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77"/>
      <c r="DS49" s="7"/>
    </row>
    <row r="50" spans="1:123" ht="54" customHeight="1" x14ac:dyDescent="0.3">
      <c r="A50" s="108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35"/>
      <c r="AD50" s="35"/>
      <c r="AE50" s="35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77"/>
      <c r="DS50" s="7"/>
    </row>
    <row r="51" spans="1:123" ht="82.2" customHeight="1" x14ac:dyDescent="0.3">
      <c r="A51" s="108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35"/>
      <c r="AD51" s="35"/>
      <c r="AE51" s="35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77"/>
      <c r="DS51" s="7"/>
    </row>
    <row r="52" spans="1:123" ht="112.2" customHeight="1" x14ac:dyDescent="0.3">
      <c r="A52" s="109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40"/>
      <c r="AD52" s="40"/>
      <c r="AE52" s="40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78"/>
      <c r="DS52" s="7"/>
    </row>
    <row r="53" spans="1:123" ht="52.2" customHeight="1" x14ac:dyDescent="0.3">
      <c r="A53" s="93" t="s">
        <v>138</v>
      </c>
      <c r="B53" s="111" t="s">
        <v>139</v>
      </c>
      <c r="C53" s="112" t="s">
        <v>74</v>
      </c>
      <c r="D53" s="113" t="s">
        <v>135</v>
      </c>
      <c r="E53" s="113" t="s">
        <v>76</v>
      </c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20"/>
      <c r="AC53" s="34" t="s">
        <v>136</v>
      </c>
      <c r="AD53" s="34" t="s">
        <v>108</v>
      </c>
      <c r="AE53" s="34" t="s">
        <v>140</v>
      </c>
      <c r="AF53" s="68">
        <v>137</v>
      </c>
      <c r="AG53" s="68">
        <v>137</v>
      </c>
      <c r="AH53" s="68" t="s">
        <v>66</v>
      </c>
      <c r="AI53" s="68" t="s">
        <v>66</v>
      </c>
      <c r="AJ53" s="68" t="s">
        <v>66</v>
      </c>
      <c r="AK53" s="68" t="s">
        <v>66</v>
      </c>
      <c r="AL53" s="68" t="s">
        <v>66</v>
      </c>
      <c r="AM53" s="68" t="s">
        <v>66</v>
      </c>
      <c r="AN53" s="68">
        <v>137</v>
      </c>
      <c r="AO53" s="68">
        <v>137</v>
      </c>
      <c r="AP53" s="68">
        <v>287</v>
      </c>
      <c r="AQ53" s="68" t="s">
        <v>66</v>
      </c>
      <c r="AR53" s="68" t="s">
        <v>66</v>
      </c>
      <c r="AS53" s="68" t="s">
        <v>66</v>
      </c>
      <c r="AT53" s="68">
        <v>287</v>
      </c>
      <c r="AU53" s="68">
        <f>AY53</f>
        <v>287</v>
      </c>
      <c r="AV53" s="68" t="s">
        <v>66</v>
      </c>
      <c r="AW53" s="68" t="s">
        <v>66</v>
      </c>
      <c r="AX53" s="68" t="s">
        <v>66</v>
      </c>
      <c r="AY53" s="68">
        <v>287</v>
      </c>
      <c r="AZ53" s="68">
        <f>BD53</f>
        <v>287</v>
      </c>
      <c r="BA53" s="68" t="s">
        <v>66</v>
      </c>
      <c r="BB53" s="68" t="s">
        <v>66</v>
      </c>
      <c r="BC53" s="68" t="s">
        <v>66</v>
      </c>
      <c r="BD53" s="68">
        <v>287</v>
      </c>
      <c r="BE53" s="68">
        <f>BI53</f>
        <v>287</v>
      </c>
      <c r="BF53" s="68" t="s">
        <v>66</v>
      </c>
      <c r="BG53" s="68" t="s">
        <v>66</v>
      </c>
      <c r="BH53" s="68" t="s">
        <v>66</v>
      </c>
      <c r="BI53" s="68">
        <v>287</v>
      </c>
      <c r="BJ53" s="68">
        <v>137</v>
      </c>
      <c r="BK53" s="68">
        <v>137</v>
      </c>
      <c r="BL53" s="68" t="s">
        <v>66</v>
      </c>
      <c r="BM53" s="68" t="s">
        <v>66</v>
      </c>
      <c r="BN53" s="68" t="s">
        <v>66</v>
      </c>
      <c r="BO53" s="68" t="s">
        <v>66</v>
      </c>
      <c r="BP53" s="68" t="s">
        <v>66</v>
      </c>
      <c r="BQ53" s="68" t="s">
        <v>66</v>
      </c>
      <c r="BR53" s="68">
        <v>137</v>
      </c>
      <c r="BS53" s="68">
        <v>137</v>
      </c>
      <c r="BT53" s="68">
        <v>287</v>
      </c>
      <c r="BU53" s="68" t="s">
        <v>66</v>
      </c>
      <c r="BV53" s="68" t="s">
        <v>66</v>
      </c>
      <c r="BW53" s="68" t="s">
        <v>66</v>
      </c>
      <c r="BX53" s="68">
        <v>287</v>
      </c>
      <c r="BY53" s="68">
        <f>CC53</f>
        <v>287</v>
      </c>
      <c r="BZ53" s="68" t="s">
        <v>66</v>
      </c>
      <c r="CA53" s="68" t="s">
        <v>66</v>
      </c>
      <c r="CB53" s="68" t="s">
        <v>66</v>
      </c>
      <c r="CC53" s="68">
        <v>287</v>
      </c>
      <c r="CD53" s="68">
        <f>CH53</f>
        <v>287</v>
      </c>
      <c r="CE53" s="68" t="s">
        <v>66</v>
      </c>
      <c r="CF53" s="68" t="s">
        <v>66</v>
      </c>
      <c r="CG53" s="68" t="s">
        <v>66</v>
      </c>
      <c r="CH53" s="68">
        <v>287</v>
      </c>
      <c r="CI53" s="68">
        <f>CM53</f>
        <v>287</v>
      </c>
      <c r="CJ53" s="68" t="s">
        <v>66</v>
      </c>
      <c r="CK53" s="68" t="s">
        <v>66</v>
      </c>
      <c r="CL53" s="68" t="s">
        <v>66</v>
      </c>
      <c r="CM53" s="68">
        <v>287</v>
      </c>
      <c r="CN53" s="68">
        <f t="shared" si="0"/>
        <v>137</v>
      </c>
      <c r="CO53" s="68" t="s">
        <v>66</v>
      </c>
      <c r="CP53" s="68" t="s">
        <v>66</v>
      </c>
      <c r="CQ53" s="68" t="s">
        <v>66</v>
      </c>
      <c r="CR53" s="68">
        <v>137</v>
      </c>
      <c r="CS53" s="68">
        <v>287</v>
      </c>
      <c r="CT53" s="68" t="s">
        <v>66</v>
      </c>
      <c r="CU53" s="68" t="s">
        <v>66</v>
      </c>
      <c r="CV53" s="68" t="s">
        <v>66</v>
      </c>
      <c r="CW53" s="68">
        <v>287</v>
      </c>
      <c r="CX53" s="68">
        <f>DB53</f>
        <v>287</v>
      </c>
      <c r="CY53" s="68" t="s">
        <v>66</v>
      </c>
      <c r="CZ53" s="68" t="s">
        <v>66</v>
      </c>
      <c r="DA53" s="68" t="s">
        <v>66</v>
      </c>
      <c r="DB53" s="68">
        <v>287</v>
      </c>
      <c r="DC53" s="68">
        <v>137</v>
      </c>
      <c r="DD53" s="68" t="s">
        <v>66</v>
      </c>
      <c r="DE53" s="68" t="s">
        <v>66</v>
      </c>
      <c r="DF53" s="68" t="s">
        <v>66</v>
      </c>
      <c r="DG53" s="68">
        <v>137</v>
      </c>
      <c r="DH53" s="68">
        <v>287</v>
      </c>
      <c r="DI53" s="68" t="s">
        <v>66</v>
      </c>
      <c r="DJ53" s="68" t="s">
        <v>66</v>
      </c>
      <c r="DK53" s="68" t="s">
        <v>66</v>
      </c>
      <c r="DL53" s="68">
        <v>287</v>
      </c>
      <c r="DM53" s="68">
        <f>DQ53</f>
        <v>287</v>
      </c>
      <c r="DN53" s="68" t="s">
        <v>66</v>
      </c>
      <c r="DO53" s="68" t="s">
        <v>66</v>
      </c>
      <c r="DP53" s="68" t="s">
        <v>66</v>
      </c>
      <c r="DQ53" s="68">
        <v>287</v>
      </c>
      <c r="DR53" s="34" t="s">
        <v>109</v>
      </c>
      <c r="DS53" s="7"/>
    </row>
    <row r="54" spans="1:123" ht="52.2" customHeight="1" x14ac:dyDescent="0.3">
      <c r="A54" s="93"/>
      <c r="B54" s="111"/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20"/>
      <c r="AC54" s="34"/>
      <c r="AD54" s="34"/>
      <c r="AE54" s="34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34"/>
      <c r="DS54" s="7"/>
    </row>
    <row r="55" spans="1:123" ht="52.2" customHeight="1" x14ac:dyDescent="0.3">
      <c r="A55" s="114" t="s">
        <v>141</v>
      </c>
      <c r="B55" s="94" t="s">
        <v>142</v>
      </c>
      <c r="C55" s="95" t="s">
        <v>74</v>
      </c>
      <c r="D55" s="96" t="s">
        <v>143</v>
      </c>
      <c r="E55" s="96" t="s">
        <v>76</v>
      </c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103"/>
      <c r="AC55" s="28" t="s">
        <v>77</v>
      </c>
      <c r="AD55" s="28" t="s">
        <v>144</v>
      </c>
      <c r="AE55" s="28" t="s">
        <v>101</v>
      </c>
      <c r="AF55" s="69">
        <v>250</v>
      </c>
      <c r="AG55" s="69">
        <v>250</v>
      </c>
      <c r="AH55" s="69" t="s">
        <v>66</v>
      </c>
      <c r="AI55" s="69" t="s">
        <v>66</v>
      </c>
      <c r="AJ55" s="69" t="s">
        <v>66</v>
      </c>
      <c r="AK55" s="69" t="s">
        <v>66</v>
      </c>
      <c r="AL55" s="69" t="s">
        <v>66</v>
      </c>
      <c r="AM55" s="69" t="s">
        <v>66</v>
      </c>
      <c r="AN55" s="69">
        <v>250</v>
      </c>
      <c r="AO55" s="69">
        <v>250</v>
      </c>
      <c r="AP55" s="69">
        <f>AT55</f>
        <v>250</v>
      </c>
      <c r="AQ55" s="69" t="s">
        <v>66</v>
      </c>
      <c r="AR55" s="69" t="s">
        <v>66</v>
      </c>
      <c r="AS55" s="69" t="s">
        <v>66</v>
      </c>
      <c r="AT55" s="69">
        <v>250</v>
      </c>
      <c r="AU55" s="69">
        <f>AY55</f>
        <v>0</v>
      </c>
      <c r="AV55" s="69" t="s">
        <v>66</v>
      </c>
      <c r="AW55" s="69" t="s">
        <v>66</v>
      </c>
      <c r="AX55" s="69" t="s">
        <v>66</v>
      </c>
      <c r="AY55" s="69">
        <v>0</v>
      </c>
      <c r="AZ55" s="69">
        <f>BD55</f>
        <v>0</v>
      </c>
      <c r="BA55" s="69" t="s">
        <v>66</v>
      </c>
      <c r="BB55" s="69" t="s">
        <v>66</v>
      </c>
      <c r="BC55" s="69" t="s">
        <v>66</v>
      </c>
      <c r="BD55" s="69">
        <v>0</v>
      </c>
      <c r="BE55" s="69">
        <f>BI55</f>
        <v>0</v>
      </c>
      <c r="BF55" s="69" t="s">
        <v>66</v>
      </c>
      <c r="BG55" s="69" t="s">
        <v>66</v>
      </c>
      <c r="BH55" s="69" t="s">
        <v>66</v>
      </c>
      <c r="BI55" s="69">
        <v>0</v>
      </c>
      <c r="BJ55" s="69">
        <v>250</v>
      </c>
      <c r="BK55" s="69">
        <v>250</v>
      </c>
      <c r="BL55" s="69" t="s">
        <v>66</v>
      </c>
      <c r="BM55" s="69" t="s">
        <v>66</v>
      </c>
      <c r="BN55" s="69" t="s">
        <v>66</v>
      </c>
      <c r="BO55" s="69" t="s">
        <v>66</v>
      </c>
      <c r="BP55" s="69" t="s">
        <v>66</v>
      </c>
      <c r="BQ55" s="69" t="s">
        <v>66</v>
      </c>
      <c r="BR55" s="69">
        <v>250</v>
      </c>
      <c r="BS55" s="69">
        <v>250</v>
      </c>
      <c r="BT55" s="69">
        <f>BX55</f>
        <v>250</v>
      </c>
      <c r="BU55" s="69" t="s">
        <v>66</v>
      </c>
      <c r="BV55" s="69" t="s">
        <v>66</v>
      </c>
      <c r="BW55" s="69" t="s">
        <v>66</v>
      </c>
      <c r="BX55" s="69">
        <v>250</v>
      </c>
      <c r="BY55" s="69">
        <f>CC55</f>
        <v>0</v>
      </c>
      <c r="BZ55" s="69" t="s">
        <v>66</v>
      </c>
      <c r="CA55" s="69" t="s">
        <v>66</v>
      </c>
      <c r="CB55" s="69" t="s">
        <v>66</v>
      </c>
      <c r="CC55" s="69">
        <v>0</v>
      </c>
      <c r="CD55" s="69">
        <f>CH55</f>
        <v>0</v>
      </c>
      <c r="CE55" s="69" t="s">
        <v>66</v>
      </c>
      <c r="CF55" s="69" t="s">
        <v>66</v>
      </c>
      <c r="CG55" s="69" t="s">
        <v>66</v>
      </c>
      <c r="CH55" s="69">
        <v>0</v>
      </c>
      <c r="CI55" s="69">
        <v>0</v>
      </c>
      <c r="CJ55" s="69" t="s">
        <v>66</v>
      </c>
      <c r="CK55" s="69" t="s">
        <v>66</v>
      </c>
      <c r="CL55" s="69" t="s">
        <v>66</v>
      </c>
      <c r="CM55" s="69">
        <v>0</v>
      </c>
      <c r="CN55" s="69">
        <f t="shared" si="0"/>
        <v>250</v>
      </c>
      <c r="CO55" s="69" t="s">
        <v>66</v>
      </c>
      <c r="CP55" s="69" t="s">
        <v>66</v>
      </c>
      <c r="CQ55" s="69" t="s">
        <v>66</v>
      </c>
      <c r="CR55" s="69">
        <v>250</v>
      </c>
      <c r="CS55" s="69">
        <f>CW55</f>
        <v>250</v>
      </c>
      <c r="CT55" s="69" t="s">
        <v>66</v>
      </c>
      <c r="CU55" s="69" t="s">
        <v>66</v>
      </c>
      <c r="CV55" s="69" t="s">
        <v>66</v>
      </c>
      <c r="CW55" s="69">
        <v>250</v>
      </c>
      <c r="CX55" s="69">
        <f>DB55</f>
        <v>0</v>
      </c>
      <c r="CY55" s="69" t="s">
        <v>66</v>
      </c>
      <c r="CZ55" s="69" t="s">
        <v>66</v>
      </c>
      <c r="DA55" s="69" t="s">
        <v>66</v>
      </c>
      <c r="DB55" s="69">
        <v>0</v>
      </c>
      <c r="DC55" s="69">
        <v>250</v>
      </c>
      <c r="DD55" s="69" t="s">
        <v>66</v>
      </c>
      <c r="DE55" s="69" t="s">
        <v>66</v>
      </c>
      <c r="DF55" s="69" t="s">
        <v>66</v>
      </c>
      <c r="DG55" s="69">
        <v>250</v>
      </c>
      <c r="DH55" s="69">
        <f>DL55</f>
        <v>250</v>
      </c>
      <c r="DI55" s="69" t="s">
        <v>66</v>
      </c>
      <c r="DJ55" s="69" t="s">
        <v>66</v>
      </c>
      <c r="DK55" s="69" t="s">
        <v>66</v>
      </c>
      <c r="DL55" s="69">
        <v>250</v>
      </c>
      <c r="DM55" s="69">
        <f>DQ55</f>
        <v>0</v>
      </c>
      <c r="DN55" s="69" t="s">
        <v>66</v>
      </c>
      <c r="DO55" s="69" t="s">
        <v>66</v>
      </c>
      <c r="DP55" s="69" t="s">
        <v>66</v>
      </c>
      <c r="DQ55" s="69">
        <v>0</v>
      </c>
      <c r="DR55" s="28" t="s">
        <v>109</v>
      </c>
      <c r="DS55" s="7"/>
    </row>
    <row r="56" spans="1:123" ht="58.8" customHeight="1" x14ac:dyDescent="0.3">
      <c r="A56" s="115" t="s">
        <v>145</v>
      </c>
      <c r="B56" s="116" t="s">
        <v>146</v>
      </c>
      <c r="C56" s="117" t="s">
        <v>74</v>
      </c>
      <c r="D56" s="118" t="s">
        <v>147</v>
      </c>
      <c r="E56" s="118" t="s">
        <v>76</v>
      </c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9"/>
      <c r="Z56" s="119"/>
      <c r="AA56" s="119"/>
      <c r="AB56" s="119"/>
      <c r="AC56" s="46" t="s">
        <v>148</v>
      </c>
      <c r="AD56" s="46" t="s">
        <v>101</v>
      </c>
      <c r="AE56" s="46" t="s">
        <v>114</v>
      </c>
      <c r="AF56" s="70">
        <v>13907.6</v>
      </c>
      <c r="AG56" s="70">
        <v>13742.6</v>
      </c>
      <c r="AH56" s="70">
        <v>5610.7</v>
      </c>
      <c r="AI56" s="70">
        <v>5610.7</v>
      </c>
      <c r="AJ56" s="70">
        <v>234.5</v>
      </c>
      <c r="AK56" s="70">
        <v>114.5</v>
      </c>
      <c r="AL56" s="70" t="s">
        <v>66</v>
      </c>
      <c r="AM56" s="70" t="s">
        <v>66</v>
      </c>
      <c r="AN56" s="70">
        <v>8062.4</v>
      </c>
      <c r="AO56" s="70">
        <v>8017.4</v>
      </c>
      <c r="AP56" s="70">
        <f>AT56+AR56+AQ56</f>
        <v>17864.5</v>
      </c>
      <c r="AQ56" s="70">
        <v>7097.7</v>
      </c>
      <c r="AR56" s="70">
        <v>670.9</v>
      </c>
      <c r="AS56" s="70" t="s">
        <v>66</v>
      </c>
      <c r="AT56" s="70">
        <v>10095.9</v>
      </c>
      <c r="AU56" s="70">
        <f>AY56</f>
        <v>7230.2</v>
      </c>
      <c r="AV56" s="70" t="s">
        <v>66</v>
      </c>
      <c r="AW56" s="70" t="s">
        <v>66</v>
      </c>
      <c r="AX56" s="70" t="s">
        <v>66</v>
      </c>
      <c r="AY56" s="70">
        <v>7230.2</v>
      </c>
      <c r="AZ56" s="70">
        <f>BD56</f>
        <v>8463.5</v>
      </c>
      <c r="BA56" s="70" t="s">
        <v>66</v>
      </c>
      <c r="BB56" s="70" t="s">
        <v>66</v>
      </c>
      <c r="BC56" s="70" t="s">
        <v>66</v>
      </c>
      <c r="BD56" s="70">
        <v>8463.5</v>
      </c>
      <c r="BE56" s="70">
        <f>BI56</f>
        <v>8673</v>
      </c>
      <c r="BF56" s="70" t="s">
        <v>66</v>
      </c>
      <c r="BG56" s="70" t="s">
        <v>66</v>
      </c>
      <c r="BH56" s="70" t="s">
        <v>66</v>
      </c>
      <c r="BI56" s="70">
        <v>8673</v>
      </c>
      <c r="BJ56" s="70">
        <v>12074.2</v>
      </c>
      <c r="BK56" s="70">
        <v>11909.2</v>
      </c>
      <c r="BL56" s="70">
        <v>4180</v>
      </c>
      <c r="BM56" s="70">
        <v>4180</v>
      </c>
      <c r="BN56" s="70">
        <v>205.3</v>
      </c>
      <c r="BO56" s="70">
        <v>85.3</v>
      </c>
      <c r="BP56" s="70" t="s">
        <v>66</v>
      </c>
      <c r="BQ56" s="70" t="s">
        <v>66</v>
      </c>
      <c r="BR56" s="70">
        <v>7688.9</v>
      </c>
      <c r="BS56" s="70">
        <v>7643.9</v>
      </c>
      <c r="BT56" s="70">
        <f>BX56+BV56+BU56</f>
        <v>17864.5</v>
      </c>
      <c r="BU56" s="70">
        <v>7097.7</v>
      </c>
      <c r="BV56" s="70">
        <v>670.9</v>
      </c>
      <c r="BW56" s="70" t="s">
        <v>66</v>
      </c>
      <c r="BX56" s="70">
        <v>10095.9</v>
      </c>
      <c r="BY56" s="70">
        <f>CC56</f>
        <v>7230.2</v>
      </c>
      <c r="BZ56" s="70" t="s">
        <v>66</v>
      </c>
      <c r="CA56" s="70" t="s">
        <v>66</v>
      </c>
      <c r="CB56" s="70" t="s">
        <v>66</v>
      </c>
      <c r="CC56" s="70">
        <v>7230.2</v>
      </c>
      <c r="CD56" s="70">
        <f>CH56</f>
        <v>8463.5</v>
      </c>
      <c r="CE56" s="70" t="s">
        <v>66</v>
      </c>
      <c r="CF56" s="70" t="s">
        <v>66</v>
      </c>
      <c r="CG56" s="70" t="s">
        <v>66</v>
      </c>
      <c r="CH56" s="70">
        <v>8463.5</v>
      </c>
      <c r="CI56" s="70">
        <f>CM56</f>
        <v>8673</v>
      </c>
      <c r="CJ56" s="70" t="s">
        <v>66</v>
      </c>
      <c r="CK56" s="70" t="s">
        <v>66</v>
      </c>
      <c r="CL56" s="70" t="s">
        <v>66</v>
      </c>
      <c r="CM56" s="70">
        <v>8673</v>
      </c>
      <c r="CN56" s="70">
        <f t="shared" si="0"/>
        <v>13907.6</v>
      </c>
      <c r="CO56" s="70">
        <v>5610.7</v>
      </c>
      <c r="CP56" s="70">
        <v>234.5</v>
      </c>
      <c r="CQ56" s="70" t="s">
        <v>66</v>
      </c>
      <c r="CR56" s="70">
        <v>8062.4</v>
      </c>
      <c r="CS56" s="70">
        <f>CW56+CU56+CT56</f>
        <v>17864.5</v>
      </c>
      <c r="CT56" s="70">
        <v>7097.7</v>
      </c>
      <c r="CU56" s="70">
        <v>670.9</v>
      </c>
      <c r="CV56" s="70" t="s">
        <v>66</v>
      </c>
      <c r="CW56" s="70">
        <v>10095.9</v>
      </c>
      <c r="CX56" s="70">
        <f>DB56</f>
        <v>7230.2</v>
      </c>
      <c r="CY56" s="70" t="s">
        <v>66</v>
      </c>
      <c r="CZ56" s="70" t="s">
        <v>66</v>
      </c>
      <c r="DA56" s="70" t="s">
        <v>66</v>
      </c>
      <c r="DB56" s="70">
        <v>7230.2</v>
      </c>
      <c r="DC56" s="70">
        <v>12074.2</v>
      </c>
      <c r="DD56" s="70">
        <v>4180</v>
      </c>
      <c r="DE56" s="70">
        <v>205.3</v>
      </c>
      <c r="DF56" s="70" t="s">
        <v>66</v>
      </c>
      <c r="DG56" s="70">
        <v>7688.9</v>
      </c>
      <c r="DH56" s="70">
        <f>DL56+DJ56+DI56</f>
        <v>17864.5</v>
      </c>
      <c r="DI56" s="70">
        <v>7097.7</v>
      </c>
      <c r="DJ56" s="70">
        <v>670.9</v>
      </c>
      <c r="DK56" s="70" t="s">
        <v>66</v>
      </c>
      <c r="DL56" s="70">
        <v>10095.9</v>
      </c>
      <c r="DM56" s="70">
        <f>DQ56</f>
        <v>7230.2</v>
      </c>
      <c r="DN56" s="70" t="s">
        <v>66</v>
      </c>
      <c r="DO56" s="70" t="s">
        <v>66</v>
      </c>
      <c r="DP56" s="70" t="s">
        <v>66</v>
      </c>
      <c r="DQ56" s="70">
        <v>7230.2</v>
      </c>
      <c r="DR56" s="46" t="s">
        <v>115</v>
      </c>
      <c r="DS56" s="7"/>
    </row>
    <row r="57" spans="1:123" ht="32.4" hidden="1" customHeight="1" x14ac:dyDescent="0.3">
      <c r="A57" s="93"/>
      <c r="B57" s="111"/>
      <c r="C57" s="112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91"/>
      <c r="Z57" s="91"/>
      <c r="AA57" s="91"/>
      <c r="AB57" s="91"/>
      <c r="AC57" s="37"/>
      <c r="AD57" s="37"/>
      <c r="AE57" s="37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37"/>
      <c r="DS57" s="7"/>
    </row>
    <row r="58" spans="1:123" ht="54.6" customHeight="1" x14ac:dyDescent="0.3">
      <c r="A58" s="115" t="s">
        <v>149</v>
      </c>
      <c r="B58" s="116" t="s">
        <v>150</v>
      </c>
      <c r="C58" s="117" t="s">
        <v>74</v>
      </c>
      <c r="D58" s="118" t="s">
        <v>147</v>
      </c>
      <c r="E58" s="118" t="s">
        <v>76</v>
      </c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9"/>
      <c r="Z58" s="119"/>
      <c r="AA58" s="119"/>
      <c r="AB58" s="119"/>
      <c r="AC58" s="46" t="s">
        <v>148</v>
      </c>
      <c r="AD58" s="46" t="s">
        <v>101</v>
      </c>
      <c r="AE58" s="46" t="s">
        <v>114</v>
      </c>
      <c r="AF58" s="70">
        <v>172.6</v>
      </c>
      <c r="AG58" s="70">
        <v>172.6</v>
      </c>
      <c r="AH58" s="70" t="s">
        <v>66</v>
      </c>
      <c r="AI58" s="70" t="s">
        <v>66</v>
      </c>
      <c r="AJ58" s="70" t="s">
        <v>66</v>
      </c>
      <c r="AK58" s="70" t="s">
        <v>66</v>
      </c>
      <c r="AL58" s="70" t="s">
        <v>66</v>
      </c>
      <c r="AM58" s="70" t="s">
        <v>66</v>
      </c>
      <c r="AN58" s="70">
        <v>172.6</v>
      </c>
      <c r="AO58" s="70">
        <v>172.6</v>
      </c>
      <c r="AP58" s="70">
        <f>AT58</f>
        <v>207.9</v>
      </c>
      <c r="AQ58" s="70"/>
      <c r="AR58" s="70"/>
      <c r="AS58" s="70" t="s">
        <v>66</v>
      </c>
      <c r="AT58" s="70">
        <v>207.9</v>
      </c>
      <c r="AU58" s="70">
        <v>6827.9</v>
      </c>
      <c r="AV58" s="70">
        <v>6356.8</v>
      </c>
      <c r="AW58" s="70">
        <v>129.69999999999999</v>
      </c>
      <c r="AX58" s="70" t="s">
        <v>66</v>
      </c>
      <c r="AY58" s="70">
        <f>AU58-AV58-AW58</f>
        <v>341.39999999999947</v>
      </c>
      <c r="AZ58" s="70">
        <v>7118.7</v>
      </c>
      <c r="BA58" s="70">
        <v>6627.5</v>
      </c>
      <c r="BB58" s="70">
        <v>135.30000000000001</v>
      </c>
      <c r="BC58" s="70" t="s">
        <v>66</v>
      </c>
      <c r="BD58" s="70"/>
      <c r="BE58" s="70">
        <v>7118.7</v>
      </c>
      <c r="BF58" s="70">
        <v>6627.5</v>
      </c>
      <c r="BG58" s="70">
        <v>135.30000000000001</v>
      </c>
      <c r="BH58" s="70" t="s">
        <v>66</v>
      </c>
      <c r="BI58" s="70">
        <f>BE58-BF58-BG58</f>
        <v>355.89999999999981</v>
      </c>
      <c r="BJ58" s="70">
        <v>172.6</v>
      </c>
      <c r="BK58" s="70">
        <v>172.6</v>
      </c>
      <c r="BL58" s="70" t="s">
        <v>66</v>
      </c>
      <c r="BM58" s="70" t="s">
        <v>66</v>
      </c>
      <c r="BN58" s="70" t="s">
        <v>66</v>
      </c>
      <c r="BO58" s="70" t="s">
        <v>66</v>
      </c>
      <c r="BP58" s="70" t="s">
        <v>66</v>
      </c>
      <c r="BQ58" s="70" t="s">
        <v>66</v>
      </c>
      <c r="BR58" s="70">
        <v>172.6</v>
      </c>
      <c r="BS58" s="70">
        <v>172.6</v>
      </c>
      <c r="BT58" s="70">
        <f>BX58</f>
        <v>207.9</v>
      </c>
      <c r="BU58" s="70"/>
      <c r="BV58" s="70"/>
      <c r="BW58" s="70" t="s">
        <v>66</v>
      </c>
      <c r="BX58" s="70">
        <v>207.9</v>
      </c>
      <c r="BY58" s="70">
        <v>6827.9</v>
      </c>
      <c r="BZ58" s="70">
        <v>6356.8</v>
      </c>
      <c r="CA58" s="70">
        <v>129.69999999999999</v>
      </c>
      <c r="CB58" s="70" t="s">
        <v>66</v>
      </c>
      <c r="CC58" s="70">
        <f>BY58-BZ58-CA58</f>
        <v>341.39999999999947</v>
      </c>
      <c r="CD58" s="70">
        <v>7118.7</v>
      </c>
      <c r="CE58" s="70">
        <v>6627.5</v>
      </c>
      <c r="CF58" s="70">
        <v>135.30000000000001</v>
      </c>
      <c r="CG58" s="70" t="s">
        <v>66</v>
      </c>
      <c r="CH58" s="70"/>
      <c r="CI58" s="70">
        <v>7118.7</v>
      </c>
      <c r="CJ58" s="70">
        <v>6627.5</v>
      </c>
      <c r="CK58" s="70">
        <v>135.30000000000001</v>
      </c>
      <c r="CL58" s="70" t="s">
        <v>66</v>
      </c>
      <c r="CM58" s="70">
        <f>CI58-CJ58-CK58</f>
        <v>355.89999999999981</v>
      </c>
      <c r="CN58" s="70">
        <f t="shared" si="0"/>
        <v>172.6</v>
      </c>
      <c r="CO58" s="70" t="s">
        <v>66</v>
      </c>
      <c r="CP58" s="70" t="s">
        <v>66</v>
      </c>
      <c r="CQ58" s="70" t="s">
        <v>66</v>
      </c>
      <c r="CR58" s="70">
        <v>172.6</v>
      </c>
      <c r="CS58" s="70">
        <f>CW58</f>
        <v>207.9</v>
      </c>
      <c r="CT58" s="70"/>
      <c r="CU58" s="70"/>
      <c r="CV58" s="70" t="s">
        <v>66</v>
      </c>
      <c r="CW58" s="70">
        <v>207.9</v>
      </c>
      <c r="CX58" s="70">
        <v>6827.9</v>
      </c>
      <c r="CY58" s="70">
        <v>6356.8</v>
      </c>
      <c r="CZ58" s="70">
        <v>129.69999999999999</v>
      </c>
      <c r="DA58" s="70" t="s">
        <v>66</v>
      </c>
      <c r="DB58" s="70">
        <f>CX58-CY58-CZ58</f>
        <v>341.39999999999947</v>
      </c>
      <c r="DC58" s="70">
        <v>172.6</v>
      </c>
      <c r="DD58" s="70" t="s">
        <v>66</v>
      </c>
      <c r="DE58" s="70" t="s">
        <v>66</v>
      </c>
      <c r="DF58" s="70" t="s">
        <v>66</v>
      </c>
      <c r="DG58" s="70">
        <v>172.6</v>
      </c>
      <c r="DH58" s="70">
        <f>DL58</f>
        <v>207.9</v>
      </c>
      <c r="DI58" s="70"/>
      <c r="DJ58" s="70"/>
      <c r="DK58" s="70" t="s">
        <v>66</v>
      </c>
      <c r="DL58" s="70">
        <v>207.9</v>
      </c>
      <c r="DM58" s="70">
        <v>6827.9</v>
      </c>
      <c r="DN58" s="70">
        <v>6356.8</v>
      </c>
      <c r="DO58" s="70">
        <v>129.69999999999999</v>
      </c>
      <c r="DP58" s="70" t="s">
        <v>66</v>
      </c>
      <c r="DQ58" s="70">
        <f>DM58-DN58-DO58</f>
        <v>341.39999999999947</v>
      </c>
      <c r="DR58" s="46" t="s">
        <v>115</v>
      </c>
      <c r="DS58" s="7"/>
    </row>
    <row r="59" spans="1:123" ht="232.2" customHeight="1" x14ac:dyDescent="0.3">
      <c r="A59" s="80" t="s">
        <v>151</v>
      </c>
      <c r="B59" s="111" t="s">
        <v>152</v>
      </c>
      <c r="C59" s="112" t="s">
        <v>98</v>
      </c>
      <c r="D59" s="113" t="s">
        <v>153</v>
      </c>
      <c r="E59" s="113" t="s">
        <v>76</v>
      </c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91"/>
      <c r="Z59" s="91"/>
      <c r="AA59" s="91"/>
      <c r="AB59" s="91"/>
      <c r="AC59" s="37" t="s">
        <v>154</v>
      </c>
      <c r="AD59" s="37" t="s">
        <v>88</v>
      </c>
      <c r="AE59" s="37" t="s">
        <v>155</v>
      </c>
      <c r="AF59" s="55">
        <v>1833.4</v>
      </c>
      <c r="AG59" s="55">
        <v>452.5</v>
      </c>
      <c r="AH59" s="55" t="s">
        <v>66</v>
      </c>
      <c r="AI59" s="55" t="s">
        <v>66</v>
      </c>
      <c r="AJ59" s="55">
        <v>1100</v>
      </c>
      <c r="AK59" s="55">
        <v>271.5</v>
      </c>
      <c r="AL59" s="55" t="s">
        <v>66</v>
      </c>
      <c r="AM59" s="55" t="s">
        <v>66</v>
      </c>
      <c r="AN59" s="55">
        <v>733.4</v>
      </c>
      <c r="AO59" s="55">
        <v>181</v>
      </c>
      <c r="AP59" s="55">
        <v>2000</v>
      </c>
      <c r="AQ59" s="55" t="s">
        <v>66</v>
      </c>
      <c r="AR59" s="55">
        <v>1620</v>
      </c>
      <c r="AS59" s="55" t="s">
        <v>66</v>
      </c>
      <c r="AT59" s="55">
        <v>380</v>
      </c>
      <c r="AU59" s="55" t="s">
        <v>66</v>
      </c>
      <c r="AV59" s="55" t="s">
        <v>66</v>
      </c>
      <c r="AW59" s="55" t="s">
        <v>66</v>
      </c>
      <c r="AX59" s="55" t="s">
        <v>66</v>
      </c>
      <c r="AY59" s="55" t="s">
        <v>66</v>
      </c>
      <c r="AZ59" s="55" t="s">
        <v>66</v>
      </c>
      <c r="BA59" s="55" t="s">
        <v>66</v>
      </c>
      <c r="BB59" s="55" t="s">
        <v>66</v>
      </c>
      <c r="BC59" s="55" t="s">
        <v>66</v>
      </c>
      <c r="BD59" s="55" t="s">
        <v>66</v>
      </c>
      <c r="BE59" s="55" t="s">
        <v>66</v>
      </c>
      <c r="BF59" s="55" t="s">
        <v>66</v>
      </c>
      <c r="BG59" s="55" t="s">
        <v>66</v>
      </c>
      <c r="BH59" s="55" t="s">
        <v>66</v>
      </c>
      <c r="BI59" s="55" t="s">
        <v>66</v>
      </c>
      <c r="BJ59" s="55">
        <v>1833.4</v>
      </c>
      <c r="BK59" s="55">
        <v>452.5</v>
      </c>
      <c r="BL59" s="55" t="s">
        <v>66</v>
      </c>
      <c r="BM59" s="55" t="s">
        <v>66</v>
      </c>
      <c r="BN59" s="55">
        <v>1100</v>
      </c>
      <c r="BO59" s="55">
        <v>271.5</v>
      </c>
      <c r="BP59" s="55" t="s">
        <v>66</v>
      </c>
      <c r="BQ59" s="55" t="s">
        <v>66</v>
      </c>
      <c r="BR59" s="55">
        <v>733.4</v>
      </c>
      <c r="BS59" s="55">
        <v>181</v>
      </c>
      <c r="BT59" s="55">
        <v>2000</v>
      </c>
      <c r="BU59" s="55" t="s">
        <v>66</v>
      </c>
      <c r="BV59" s="55">
        <v>1620</v>
      </c>
      <c r="BW59" s="55" t="s">
        <v>66</v>
      </c>
      <c r="BX59" s="55">
        <v>380</v>
      </c>
      <c r="BY59" s="55" t="s">
        <v>66</v>
      </c>
      <c r="BZ59" s="55" t="s">
        <v>66</v>
      </c>
      <c r="CA59" s="55" t="s">
        <v>66</v>
      </c>
      <c r="CB59" s="55" t="s">
        <v>66</v>
      </c>
      <c r="CC59" s="55" t="s">
        <v>66</v>
      </c>
      <c r="CD59" s="55" t="s">
        <v>66</v>
      </c>
      <c r="CE59" s="55" t="s">
        <v>66</v>
      </c>
      <c r="CF59" s="55" t="s">
        <v>66</v>
      </c>
      <c r="CG59" s="55" t="s">
        <v>66</v>
      </c>
      <c r="CH59" s="55" t="s">
        <v>66</v>
      </c>
      <c r="CI59" s="55" t="s">
        <v>66</v>
      </c>
      <c r="CJ59" s="55" t="s">
        <v>66</v>
      </c>
      <c r="CK59" s="55" t="s">
        <v>66</v>
      </c>
      <c r="CL59" s="55" t="s">
        <v>66</v>
      </c>
      <c r="CM59" s="55" t="s">
        <v>66</v>
      </c>
      <c r="CN59" s="55">
        <f t="shared" si="0"/>
        <v>1833.4</v>
      </c>
      <c r="CO59" s="55" t="s">
        <v>66</v>
      </c>
      <c r="CP59" s="55">
        <v>1100</v>
      </c>
      <c r="CQ59" s="55" t="s">
        <v>66</v>
      </c>
      <c r="CR59" s="55">
        <v>733.4</v>
      </c>
      <c r="CS59" s="55">
        <v>2000</v>
      </c>
      <c r="CT59" s="55" t="s">
        <v>66</v>
      </c>
      <c r="CU59" s="55">
        <v>1620</v>
      </c>
      <c r="CV59" s="55" t="s">
        <v>66</v>
      </c>
      <c r="CW59" s="55">
        <v>380</v>
      </c>
      <c r="CX59" s="55" t="s">
        <v>66</v>
      </c>
      <c r="CY59" s="55" t="s">
        <v>66</v>
      </c>
      <c r="CZ59" s="55" t="s">
        <v>66</v>
      </c>
      <c r="DA59" s="55" t="s">
        <v>66</v>
      </c>
      <c r="DB59" s="55" t="s">
        <v>66</v>
      </c>
      <c r="DC59" s="55">
        <v>1833.4</v>
      </c>
      <c r="DD59" s="55" t="s">
        <v>66</v>
      </c>
      <c r="DE59" s="55">
        <v>1100</v>
      </c>
      <c r="DF59" s="55" t="s">
        <v>66</v>
      </c>
      <c r="DG59" s="55">
        <v>733.4</v>
      </c>
      <c r="DH59" s="55">
        <v>2000</v>
      </c>
      <c r="DI59" s="55" t="s">
        <v>66</v>
      </c>
      <c r="DJ59" s="55">
        <v>1620</v>
      </c>
      <c r="DK59" s="55" t="s">
        <v>66</v>
      </c>
      <c r="DL59" s="55">
        <v>380</v>
      </c>
      <c r="DM59" s="55" t="s">
        <v>66</v>
      </c>
      <c r="DN59" s="55" t="s">
        <v>66</v>
      </c>
      <c r="DO59" s="55" t="s">
        <v>66</v>
      </c>
      <c r="DP59" s="55" t="s">
        <v>66</v>
      </c>
      <c r="DQ59" s="55" t="s">
        <v>66</v>
      </c>
      <c r="DR59" s="37" t="s">
        <v>115</v>
      </c>
      <c r="DS59" s="7"/>
    </row>
    <row r="60" spans="1:123" ht="56.4" customHeight="1" x14ac:dyDescent="0.3">
      <c r="A60" s="114" t="s">
        <v>156</v>
      </c>
      <c r="B60" s="94" t="s">
        <v>157</v>
      </c>
      <c r="C60" s="95" t="s">
        <v>74</v>
      </c>
      <c r="D60" s="96" t="s">
        <v>158</v>
      </c>
      <c r="E60" s="96" t="s">
        <v>76</v>
      </c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103"/>
      <c r="AC60" s="28" t="s">
        <v>148</v>
      </c>
      <c r="AD60" s="28" t="s">
        <v>101</v>
      </c>
      <c r="AE60" s="28" t="s">
        <v>114</v>
      </c>
      <c r="AF60" s="57">
        <v>100</v>
      </c>
      <c r="AG60" s="57">
        <v>100</v>
      </c>
      <c r="AH60" s="57" t="s">
        <v>66</v>
      </c>
      <c r="AI60" s="57" t="s">
        <v>66</v>
      </c>
      <c r="AJ60" s="57" t="s">
        <v>66</v>
      </c>
      <c r="AK60" s="57" t="s">
        <v>66</v>
      </c>
      <c r="AL60" s="57" t="s">
        <v>66</v>
      </c>
      <c r="AM60" s="57" t="s">
        <v>66</v>
      </c>
      <c r="AN60" s="57">
        <v>100</v>
      </c>
      <c r="AO60" s="57">
        <v>100</v>
      </c>
      <c r="AP60" s="57" t="s">
        <v>66</v>
      </c>
      <c r="AQ60" s="57" t="s">
        <v>66</v>
      </c>
      <c r="AR60" s="57" t="s">
        <v>66</v>
      </c>
      <c r="AS60" s="57" t="s">
        <v>66</v>
      </c>
      <c r="AT60" s="57" t="s">
        <v>66</v>
      </c>
      <c r="AU60" s="57" t="s">
        <v>66</v>
      </c>
      <c r="AV60" s="57" t="s">
        <v>66</v>
      </c>
      <c r="AW60" s="57" t="s">
        <v>66</v>
      </c>
      <c r="AX60" s="57" t="s">
        <v>66</v>
      </c>
      <c r="AY60" s="57" t="s">
        <v>66</v>
      </c>
      <c r="AZ60" s="57" t="s">
        <v>66</v>
      </c>
      <c r="BA60" s="57" t="s">
        <v>66</v>
      </c>
      <c r="BB60" s="57" t="s">
        <v>66</v>
      </c>
      <c r="BC60" s="57" t="s">
        <v>66</v>
      </c>
      <c r="BD60" s="57" t="s">
        <v>66</v>
      </c>
      <c r="BE60" s="57" t="s">
        <v>66</v>
      </c>
      <c r="BF60" s="57" t="s">
        <v>66</v>
      </c>
      <c r="BG60" s="57" t="s">
        <v>66</v>
      </c>
      <c r="BH60" s="57" t="s">
        <v>66</v>
      </c>
      <c r="BI60" s="57" t="s">
        <v>66</v>
      </c>
      <c r="BJ60" s="57">
        <v>100</v>
      </c>
      <c r="BK60" s="57">
        <v>100</v>
      </c>
      <c r="BL60" s="57" t="s">
        <v>66</v>
      </c>
      <c r="BM60" s="57" t="s">
        <v>66</v>
      </c>
      <c r="BN60" s="57" t="s">
        <v>66</v>
      </c>
      <c r="BO60" s="57" t="s">
        <v>66</v>
      </c>
      <c r="BP60" s="57" t="s">
        <v>66</v>
      </c>
      <c r="BQ60" s="57" t="s">
        <v>66</v>
      </c>
      <c r="BR60" s="57">
        <v>100</v>
      </c>
      <c r="BS60" s="57">
        <v>100</v>
      </c>
      <c r="BT60" s="57" t="s">
        <v>66</v>
      </c>
      <c r="BU60" s="57" t="s">
        <v>66</v>
      </c>
      <c r="BV60" s="57" t="s">
        <v>66</v>
      </c>
      <c r="BW60" s="57" t="s">
        <v>66</v>
      </c>
      <c r="BX60" s="57" t="s">
        <v>66</v>
      </c>
      <c r="BY60" s="57" t="s">
        <v>66</v>
      </c>
      <c r="BZ60" s="57" t="s">
        <v>66</v>
      </c>
      <c r="CA60" s="57" t="s">
        <v>66</v>
      </c>
      <c r="CB60" s="57" t="s">
        <v>66</v>
      </c>
      <c r="CC60" s="57" t="s">
        <v>66</v>
      </c>
      <c r="CD60" s="57" t="s">
        <v>66</v>
      </c>
      <c r="CE60" s="57" t="s">
        <v>66</v>
      </c>
      <c r="CF60" s="57" t="s">
        <v>66</v>
      </c>
      <c r="CG60" s="57" t="s">
        <v>66</v>
      </c>
      <c r="CH60" s="57" t="s">
        <v>66</v>
      </c>
      <c r="CI60" s="57" t="s">
        <v>66</v>
      </c>
      <c r="CJ60" s="57" t="s">
        <v>66</v>
      </c>
      <c r="CK60" s="57" t="s">
        <v>66</v>
      </c>
      <c r="CL60" s="57" t="s">
        <v>66</v>
      </c>
      <c r="CM60" s="57" t="s">
        <v>66</v>
      </c>
      <c r="CN60" s="58">
        <f t="shared" si="0"/>
        <v>100</v>
      </c>
      <c r="CO60" s="57" t="s">
        <v>66</v>
      </c>
      <c r="CP60" s="57" t="s">
        <v>66</v>
      </c>
      <c r="CQ60" s="57" t="s">
        <v>66</v>
      </c>
      <c r="CR60" s="57">
        <v>100</v>
      </c>
      <c r="CS60" s="57" t="s">
        <v>66</v>
      </c>
      <c r="CT60" s="57" t="s">
        <v>66</v>
      </c>
      <c r="CU60" s="57" t="s">
        <v>66</v>
      </c>
      <c r="CV60" s="57" t="s">
        <v>66</v>
      </c>
      <c r="CW60" s="57" t="s">
        <v>66</v>
      </c>
      <c r="CX60" s="57" t="s">
        <v>66</v>
      </c>
      <c r="CY60" s="57" t="s">
        <v>66</v>
      </c>
      <c r="CZ60" s="57" t="s">
        <v>66</v>
      </c>
      <c r="DA60" s="59" t="s">
        <v>66</v>
      </c>
      <c r="DB60" s="57" t="s">
        <v>66</v>
      </c>
      <c r="DC60" s="57">
        <v>100</v>
      </c>
      <c r="DD60" s="57" t="s">
        <v>66</v>
      </c>
      <c r="DE60" s="57" t="s">
        <v>66</v>
      </c>
      <c r="DF60" s="57" t="s">
        <v>66</v>
      </c>
      <c r="DG60" s="57">
        <v>100</v>
      </c>
      <c r="DH60" s="57" t="s">
        <v>66</v>
      </c>
      <c r="DI60" s="57" t="s">
        <v>66</v>
      </c>
      <c r="DJ60" s="57" t="s">
        <v>66</v>
      </c>
      <c r="DK60" s="57" t="s">
        <v>66</v>
      </c>
      <c r="DL60" s="57" t="s">
        <v>66</v>
      </c>
      <c r="DM60" s="57" t="s">
        <v>66</v>
      </c>
      <c r="DN60" s="57" t="s">
        <v>66</v>
      </c>
      <c r="DO60" s="57" t="s">
        <v>66</v>
      </c>
      <c r="DP60" s="57" t="s">
        <v>66</v>
      </c>
      <c r="DQ60" s="57" t="s">
        <v>66</v>
      </c>
      <c r="DR60" s="14" t="s">
        <v>115</v>
      </c>
      <c r="DS60" s="7"/>
    </row>
    <row r="61" spans="1:123" ht="51" customHeight="1" x14ac:dyDescent="0.3">
      <c r="A61" s="114" t="s">
        <v>159</v>
      </c>
      <c r="B61" s="94" t="s">
        <v>160</v>
      </c>
      <c r="C61" s="95" t="s">
        <v>74</v>
      </c>
      <c r="D61" s="96" t="s">
        <v>161</v>
      </c>
      <c r="E61" s="96" t="s">
        <v>76</v>
      </c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103"/>
      <c r="AC61" s="28" t="s">
        <v>162</v>
      </c>
      <c r="AD61" s="28" t="s">
        <v>163</v>
      </c>
      <c r="AE61" s="28" t="s">
        <v>163</v>
      </c>
      <c r="AF61" s="57">
        <v>20</v>
      </c>
      <c r="AG61" s="57">
        <v>20</v>
      </c>
      <c r="AH61" s="57" t="s">
        <v>66</v>
      </c>
      <c r="AI61" s="57" t="s">
        <v>66</v>
      </c>
      <c r="AJ61" s="57" t="s">
        <v>66</v>
      </c>
      <c r="AK61" s="57" t="s">
        <v>66</v>
      </c>
      <c r="AL61" s="57" t="s">
        <v>66</v>
      </c>
      <c r="AM61" s="57" t="s">
        <v>66</v>
      </c>
      <c r="AN61" s="57">
        <v>20</v>
      </c>
      <c r="AO61" s="57">
        <v>20</v>
      </c>
      <c r="AP61" s="57">
        <f>AT61</f>
        <v>54</v>
      </c>
      <c r="AQ61" s="57" t="s">
        <v>66</v>
      </c>
      <c r="AR61" s="57" t="s">
        <v>66</v>
      </c>
      <c r="AS61" s="57" t="s">
        <v>66</v>
      </c>
      <c r="AT61" s="57">
        <v>54</v>
      </c>
      <c r="AU61" s="57">
        <v>154</v>
      </c>
      <c r="AV61" s="57" t="s">
        <v>66</v>
      </c>
      <c r="AW61" s="57" t="s">
        <v>66</v>
      </c>
      <c r="AX61" s="57" t="s">
        <v>66</v>
      </c>
      <c r="AY61" s="57">
        <v>154</v>
      </c>
      <c r="AZ61" s="57">
        <v>154</v>
      </c>
      <c r="BA61" s="57" t="s">
        <v>66</v>
      </c>
      <c r="BB61" s="57" t="s">
        <v>66</v>
      </c>
      <c r="BC61" s="57" t="s">
        <v>66</v>
      </c>
      <c r="BD61" s="57">
        <v>154</v>
      </c>
      <c r="BE61" s="57">
        <v>154</v>
      </c>
      <c r="BF61" s="57" t="s">
        <v>66</v>
      </c>
      <c r="BG61" s="57" t="s">
        <v>66</v>
      </c>
      <c r="BH61" s="57" t="s">
        <v>66</v>
      </c>
      <c r="BI61" s="57">
        <v>154</v>
      </c>
      <c r="BJ61" s="57">
        <v>10</v>
      </c>
      <c r="BK61" s="57">
        <v>10</v>
      </c>
      <c r="BL61" s="57" t="s">
        <v>66</v>
      </c>
      <c r="BM61" s="57" t="s">
        <v>66</v>
      </c>
      <c r="BN61" s="57" t="s">
        <v>66</v>
      </c>
      <c r="BO61" s="57" t="s">
        <v>66</v>
      </c>
      <c r="BP61" s="57" t="s">
        <v>66</v>
      </c>
      <c r="BQ61" s="57" t="s">
        <v>66</v>
      </c>
      <c r="BR61" s="57">
        <v>10</v>
      </c>
      <c r="BS61" s="57">
        <v>10</v>
      </c>
      <c r="BT61" s="57">
        <f>BX61</f>
        <v>54</v>
      </c>
      <c r="BU61" s="57" t="s">
        <v>66</v>
      </c>
      <c r="BV61" s="57" t="s">
        <v>66</v>
      </c>
      <c r="BW61" s="57" t="s">
        <v>66</v>
      </c>
      <c r="BX61" s="57">
        <v>54</v>
      </c>
      <c r="BY61" s="57">
        <v>154</v>
      </c>
      <c r="BZ61" s="57" t="s">
        <v>66</v>
      </c>
      <c r="CA61" s="57" t="s">
        <v>66</v>
      </c>
      <c r="CB61" s="57" t="s">
        <v>66</v>
      </c>
      <c r="CC61" s="57">
        <v>154</v>
      </c>
      <c r="CD61" s="57">
        <v>154</v>
      </c>
      <c r="CE61" s="57" t="s">
        <v>66</v>
      </c>
      <c r="CF61" s="57" t="s">
        <v>66</v>
      </c>
      <c r="CG61" s="57" t="s">
        <v>66</v>
      </c>
      <c r="CH61" s="57">
        <v>154</v>
      </c>
      <c r="CI61" s="57">
        <v>154</v>
      </c>
      <c r="CJ61" s="57" t="s">
        <v>66</v>
      </c>
      <c r="CK61" s="57" t="s">
        <v>66</v>
      </c>
      <c r="CL61" s="57" t="s">
        <v>66</v>
      </c>
      <c r="CM61" s="57">
        <v>154</v>
      </c>
      <c r="CN61" s="58">
        <f t="shared" si="0"/>
        <v>20</v>
      </c>
      <c r="CO61" s="57" t="s">
        <v>66</v>
      </c>
      <c r="CP61" s="57" t="s">
        <v>66</v>
      </c>
      <c r="CQ61" s="57" t="s">
        <v>66</v>
      </c>
      <c r="CR61" s="57">
        <v>20</v>
      </c>
      <c r="CS61" s="57">
        <f>CW61</f>
        <v>54</v>
      </c>
      <c r="CT61" s="57" t="s">
        <v>66</v>
      </c>
      <c r="CU61" s="57" t="s">
        <v>66</v>
      </c>
      <c r="CV61" s="57" t="s">
        <v>66</v>
      </c>
      <c r="CW61" s="57">
        <v>54</v>
      </c>
      <c r="CX61" s="57">
        <v>154</v>
      </c>
      <c r="CY61" s="57" t="s">
        <v>66</v>
      </c>
      <c r="CZ61" s="57" t="s">
        <v>66</v>
      </c>
      <c r="DA61" s="59" t="s">
        <v>66</v>
      </c>
      <c r="DB61" s="57">
        <v>154</v>
      </c>
      <c r="DC61" s="57">
        <v>10</v>
      </c>
      <c r="DD61" s="57" t="s">
        <v>66</v>
      </c>
      <c r="DE61" s="57" t="s">
        <v>66</v>
      </c>
      <c r="DF61" s="57" t="s">
        <v>66</v>
      </c>
      <c r="DG61" s="57">
        <v>10</v>
      </c>
      <c r="DH61" s="57">
        <f>DL61</f>
        <v>54</v>
      </c>
      <c r="DI61" s="57" t="s">
        <v>66</v>
      </c>
      <c r="DJ61" s="57" t="s">
        <v>66</v>
      </c>
      <c r="DK61" s="57" t="s">
        <v>66</v>
      </c>
      <c r="DL61" s="57">
        <v>54</v>
      </c>
      <c r="DM61" s="57">
        <v>154</v>
      </c>
      <c r="DN61" s="57" t="s">
        <v>66</v>
      </c>
      <c r="DO61" s="57" t="s">
        <v>66</v>
      </c>
      <c r="DP61" s="57" t="s">
        <v>66</v>
      </c>
      <c r="DQ61" s="57">
        <v>154</v>
      </c>
      <c r="DR61" s="14" t="s">
        <v>115</v>
      </c>
      <c r="DS61" s="7"/>
    </row>
    <row r="62" spans="1:123" ht="40.799999999999997" x14ac:dyDescent="0.3">
      <c r="A62" s="85" t="s">
        <v>164</v>
      </c>
      <c r="B62" s="86" t="s">
        <v>165</v>
      </c>
      <c r="C62" s="87" t="s">
        <v>65</v>
      </c>
      <c r="D62" s="87" t="s">
        <v>65</v>
      </c>
      <c r="E62" s="87" t="s">
        <v>65</v>
      </c>
      <c r="F62" s="87" t="s">
        <v>65</v>
      </c>
      <c r="G62" s="87" t="s">
        <v>65</v>
      </c>
      <c r="H62" s="87" t="s">
        <v>65</v>
      </c>
      <c r="I62" s="87" t="s">
        <v>65</v>
      </c>
      <c r="J62" s="87" t="s">
        <v>65</v>
      </c>
      <c r="K62" s="87" t="s">
        <v>65</v>
      </c>
      <c r="L62" s="87" t="s">
        <v>65</v>
      </c>
      <c r="M62" s="87" t="s">
        <v>65</v>
      </c>
      <c r="N62" s="87" t="s">
        <v>65</v>
      </c>
      <c r="O62" s="87" t="s">
        <v>65</v>
      </c>
      <c r="P62" s="87" t="s">
        <v>65</v>
      </c>
      <c r="Q62" s="87" t="s">
        <v>65</v>
      </c>
      <c r="R62" s="87" t="s">
        <v>65</v>
      </c>
      <c r="S62" s="87" t="s">
        <v>65</v>
      </c>
      <c r="T62" s="87" t="s">
        <v>65</v>
      </c>
      <c r="U62" s="87" t="s">
        <v>65</v>
      </c>
      <c r="V62" s="87" t="s">
        <v>65</v>
      </c>
      <c r="W62" s="87" t="s">
        <v>65</v>
      </c>
      <c r="X62" s="87" t="s">
        <v>65</v>
      </c>
      <c r="Y62" s="87" t="s">
        <v>65</v>
      </c>
      <c r="Z62" s="87" t="s">
        <v>65</v>
      </c>
      <c r="AA62" s="87" t="s">
        <v>65</v>
      </c>
      <c r="AB62" s="87" t="s">
        <v>65</v>
      </c>
      <c r="AC62" s="27" t="s">
        <v>65</v>
      </c>
      <c r="AD62" s="27" t="s">
        <v>65</v>
      </c>
      <c r="AE62" s="27" t="s">
        <v>65</v>
      </c>
      <c r="AF62" s="52">
        <v>17319.8</v>
      </c>
      <c r="AG62" s="52">
        <v>17176.2</v>
      </c>
      <c r="AH62" s="52" t="s">
        <v>66</v>
      </c>
      <c r="AI62" s="52" t="s">
        <v>66</v>
      </c>
      <c r="AJ62" s="52" t="s">
        <v>66</v>
      </c>
      <c r="AK62" s="52" t="s">
        <v>66</v>
      </c>
      <c r="AL62" s="52" t="s">
        <v>66</v>
      </c>
      <c r="AM62" s="52" t="s">
        <v>66</v>
      </c>
      <c r="AN62" s="52">
        <v>17319.8</v>
      </c>
      <c r="AO62" s="52">
        <v>17176.2</v>
      </c>
      <c r="AP62" s="52">
        <f>AT62</f>
        <v>19012.900000000001</v>
      </c>
      <c r="AQ62" s="52" t="s">
        <v>66</v>
      </c>
      <c r="AR62" s="52" t="s">
        <v>66</v>
      </c>
      <c r="AS62" s="52" t="s">
        <v>66</v>
      </c>
      <c r="AT62" s="52">
        <v>19012.900000000001</v>
      </c>
      <c r="AU62" s="52">
        <f>AY62</f>
        <v>17444.7</v>
      </c>
      <c r="AV62" s="52" t="s">
        <v>66</v>
      </c>
      <c r="AW62" s="52" t="s">
        <v>66</v>
      </c>
      <c r="AX62" s="52" t="s">
        <v>66</v>
      </c>
      <c r="AY62" s="52">
        <v>17444.7</v>
      </c>
      <c r="AZ62" s="52">
        <f>BD62</f>
        <v>17389.3</v>
      </c>
      <c r="BA62" s="52" t="s">
        <v>66</v>
      </c>
      <c r="BB62" s="52" t="s">
        <v>66</v>
      </c>
      <c r="BC62" s="52" t="s">
        <v>66</v>
      </c>
      <c r="BD62" s="52">
        <v>17389.3</v>
      </c>
      <c r="BE62" s="52">
        <f>BI62</f>
        <v>17532.099999999999</v>
      </c>
      <c r="BF62" s="52" t="s">
        <v>66</v>
      </c>
      <c r="BG62" s="52" t="s">
        <v>66</v>
      </c>
      <c r="BH62" s="52" t="s">
        <v>66</v>
      </c>
      <c r="BI62" s="52">
        <v>17532.099999999999</v>
      </c>
      <c r="BJ62" s="52">
        <v>17307.3</v>
      </c>
      <c r="BK62" s="52">
        <v>17163.7</v>
      </c>
      <c r="BL62" s="52" t="s">
        <v>66</v>
      </c>
      <c r="BM62" s="52" t="s">
        <v>66</v>
      </c>
      <c r="BN62" s="52" t="s">
        <v>66</v>
      </c>
      <c r="BO62" s="52" t="s">
        <v>66</v>
      </c>
      <c r="BP62" s="52" t="s">
        <v>66</v>
      </c>
      <c r="BQ62" s="52" t="s">
        <v>66</v>
      </c>
      <c r="BR62" s="52">
        <v>17307.3</v>
      </c>
      <c r="BS62" s="52">
        <v>17163.7</v>
      </c>
      <c r="BT62" s="52">
        <f>BX62</f>
        <v>18912.900000000001</v>
      </c>
      <c r="BU62" s="52" t="s">
        <v>66</v>
      </c>
      <c r="BV62" s="52" t="s">
        <v>66</v>
      </c>
      <c r="BW62" s="52" t="s">
        <v>66</v>
      </c>
      <c r="BX62" s="52">
        <v>18912.900000000001</v>
      </c>
      <c r="BY62" s="52">
        <v>17344.7</v>
      </c>
      <c r="BZ62" s="52" t="s">
        <v>66</v>
      </c>
      <c r="CA62" s="52" t="s">
        <v>66</v>
      </c>
      <c r="CB62" s="52" t="s">
        <v>66</v>
      </c>
      <c r="CC62" s="52">
        <f>BY62</f>
        <v>17344.7</v>
      </c>
      <c r="CD62" s="52">
        <f>CH62</f>
        <v>17389.3</v>
      </c>
      <c r="CE62" s="52" t="s">
        <v>66</v>
      </c>
      <c r="CF62" s="52" t="s">
        <v>66</v>
      </c>
      <c r="CG62" s="52" t="s">
        <v>66</v>
      </c>
      <c r="CH62" s="52">
        <v>17389.3</v>
      </c>
      <c r="CI62" s="52">
        <f>CM62</f>
        <v>17432.100000000002</v>
      </c>
      <c r="CJ62" s="52" t="s">
        <v>66</v>
      </c>
      <c r="CK62" s="52" t="s">
        <v>66</v>
      </c>
      <c r="CL62" s="52" t="s">
        <v>66</v>
      </c>
      <c r="CM62" s="52">
        <f>CM63+CM64+CM65+CM66+CM68+CM69</f>
        <v>17432.100000000002</v>
      </c>
      <c r="CN62" s="53">
        <f t="shared" si="0"/>
        <v>17319.8</v>
      </c>
      <c r="CO62" s="52" t="s">
        <v>66</v>
      </c>
      <c r="CP62" s="52" t="s">
        <v>66</v>
      </c>
      <c r="CQ62" s="52" t="s">
        <v>66</v>
      </c>
      <c r="CR62" s="52">
        <v>17319.8</v>
      </c>
      <c r="CS62" s="52">
        <f>CW62</f>
        <v>19012.900000000001</v>
      </c>
      <c r="CT62" s="52" t="s">
        <v>66</v>
      </c>
      <c r="CU62" s="52" t="s">
        <v>66</v>
      </c>
      <c r="CV62" s="52" t="s">
        <v>66</v>
      </c>
      <c r="CW62" s="52">
        <v>19012.900000000001</v>
      </c>
      <c r="CX62" s="52">
        <f>DB62</f>
        <v>17444.7</v>
      </c>
      <c r="CY62" s="52" t="s">
        <v>66</v>
      </c>
      <c r="CZ62" s="52" t="s">
        <v>66</v>
      </c>
      <c r="DA62" s="54" t="s">
        <v>66</v>
      </c>
      <c r="DB62" s="52">
        <v>17444.7</v>
      </c>
      <c r="DC62" s="52">
        <v>17307.3</v>
      </c>
      <c r="DD62" s="52" t="s">
        <v>66</v>
      </c>
      <c r="DE62" s="52" t="s">
        <v>66</v>
      </c>
      <c r="DF62" s="52" t="s">
        <v>66</v>
      </c>
      <c r="DG62" s="52">
        <v>17307.3</v>
      </c>
      <c r="DH62" s="52">
        <f>DL62</f>
        <v>18912.900000000001</v>
      </c>
      <c r="DI62" s="52" t="s">
        <v>66</v>
      </c>
      <c r="DJ62" s="52" t="s">
        <v>66</v>
      </c>
      <c r="DK62" s="52" t="s">
        <v>66</v>
      </c>
      <c r="DL62" s="52">
        <v>18912.900000000001</v>
      </c>
      <c r="DM62" s="52">
        <v>17344.7</v>
      </c>
      <c r="DN62" s="52" t="s">
        <v>66</v>
      </c>
      <c r="DO62" s="52" t="s">
        <v>66</v>
      </c>
      <c r="DP62" s="52" t="s">
        <v>66</v>
      </c>
      <c r="DQ62" s="52">
        <f>DM62</f>
        <v>17344.7</v>
      </c>
      <c r="DR62" s="13" t="s">
        <v>67</v>
      </c>
      <c r="DS62" s="7"/>
    </row>
    <row r="63" spans="1:123" ht="49.8" customHeight="1" x14ac:dyDescent="0.3">
      <c r="A63" s="114" t="s">
        <v>166</v>
      </c>
      <c r="B63" s="94" t="s">
        <v>167</v>
      </c>
      <c r="C63" s="95" t="s">
        <v>98</v>
      </c>
      <c r="D63" s="96" t="s">
        <v>168</v>
      </c>
      <c r="E63" s="96" t="s">
        <v>76</v>
      </c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103"/>
      <c r="AC63" s="28" t="s">
        <v>29</v>
      </c>
      <c r="AD63" s="28" t="s">
        <v>102</v>
      </c>
      <c r="AE63" s="28" t="s">
        <v>88</v>
      </c>
      <c r="AF63" s="57">
        <v>649.70000000000005</v>
      </c>
      <c r="AG63" s="57">
        <v>649.70000000000005</v>
      </c>
      <c r="AH63" s="57" t="s">
        <v>66</v>
      </c>
      <c r="AI63" s="57" t="s">
        <v>66</v>
      </c>
      <c r="AJ63" s="57" t="s">
        <v>66</v>
      </c>
      <c r="AK63" s="57" t="s">
        <v>66</v>
      </c>
      <c r="AL63" s="57" t="s">
        <v>66</v>
      </c>
      <c r="AM63" s="57" t="s">
        <v>66</v>
      </c>
      <c r="AN63" s="57">
        <v>649.70000000000005</v>
      </c>
      <c r="AO63" s="57">
        <v>649.70000000000005</v>
      </c>
      <c r="AP63" s="57">
        <v>993.5</v>
      </c>
      <c r="AQ63" s="57" t="s">
        <v>66</v>
      </c>
      <c r="AR63" s="57" t="s">
        <v>66</v>
      </c>
      <c r="AS63" s="57" t="s">
        <v>66</v>
      </c>
      <c r="AT63" s="57">
        <v>993.5</v>
      </c>
      <c r="AU63" s="57">
        <f>AY63</f>
        <v>927.8</v>
      </c>
      <c r="AV63" s="57" t="s">
        <v>66</v>
      </c>
      <c r="AW63" s="57" t="s">
        <v>66</v>
      </c>
      <c r="AX63" s="57" t="s">
        <v>66</v>
      </c>
      <c r="AY63" s="57">
        <v>927.8</v>
      </c>
      <c r="AZ63" s="57">
        <f>BD63</f>
        <v>927.8</v>
      </c>
      <c r="BA63" s="57" t="s">
        <v>66</v>
      </c>
      <c r="BB63" s="57" t="s">
        <v>66</v>
      </c>
      <c r="BC63" s="57" t="s">
        <v>66</v>
      </c>
      <c r="BD63" s="57">
        <v>927.8</v>
      </c>
      <c r="BE63" s="57">
        <f>BI63</f>
        <v>927.8</v>
      </c>
      <c r="BF63" s="57" t="s">
        <v>66</v>
      </c>
      <c r="BG63" s="57" t="s">
        <v>66</v>
      </c>
      <c r="BH63" s="57" t="s">
        <v>66</v>
      </c>
      <c r="BI63" s="57">
        <v>927.8</v>
      </c>
      <c r="BJ63" s="57">
        <v>649.70000000000005</v>
      </c>
      <c r="BK63" s="57">
        <v>649.70000000000005</v>
      </c>
      <c r="BL63" s="57" t="s">
        <v>66</v>
      </c>
      <c r="BM63" s="57" t="s">
        <v>66</v>
      </c>
      <c r="BN63" s="57" t="s">
        <v>66</v>
      </c>
      <c r="BO63" s="57" t="s">
        <v>66</v>
      </c>
      <c r="BP63" s="57" t="s">
        <v>66</v>
      </c>
      <c r="BQ63" s="57" t="s">
        <v>66</v>
      </c>
      <c r="BR63" s="57">
        <v>649.70000000000005</v>
      </c>
      <c r="BS63" s="57">
        <v>649.70000000000005</v>
      </c>
      <c r="BT63" s="57">
        <v>993.5</v>
      </c>
      <c r="BU63" s="57" t="s">
        <v>66</v>
      </c>
      <c r="BV63" s="57" t="s">
        <v>66</v>
      </c>
      <c r="BW63" s="57" t="s">
        <v>66</v>
      </c>
      <c r="BX63" s="57">
        <v>993.5</v>
      </c>
      <c r="BY63" s="57">
        <f>CC63</f>
        <v>927.8</v>
      </c>
      <c r="BZ63" s="57" t="s">
        <v>66</v>
      </c>
      <c r="CA63" s="57" t="s">
        <v>66</v>
      </c>
      <c r="CB63" s="57" t="s">
        <v>66</v>
      </c>
      <c r="CC63" s="57">
        <v>927.8</v>
      </c>
      <c r="CD63" s="57">
        <f>CH63</f>
        <v>927.8</v>
      </c>
      <c r="CE63" s="57" t="s">
        <v>66</v>
      </c>
      <c r="CF63" s="57" t="s">
        <v>66</v>
      </c>
      <c r="CG63" s="57" t="s">
        <v>66</v>
      </c>
      <c r="CH63" s="57">
        <v>927.8</v>
      </c>
      <c r="CI63" s="57">
        <f>CM63</f>
        <v>927.8</v>
      </c>
      <c r="CJ63" s="57" t="s">
        <v>66</v>
      </c>
      <c r="CK63" s="57" t="s">
        <v>66</v>
      </c>
      <c r="CL63" s="57" t="s">
        <v>66</v>
      </c>
      <c r="CM63" s="57">
        <v>927.8</v>
      </c>
      <c r="CN63" s="58">
        <f t="shared" si="0"/>
        <v>649.70000000000005</v>
      </c>
      <c r="CO63" s="57" t="s">
        <v>66</v>
      </c>
      <c r="CP63" s="57" t="s">
        <v>66</v>
      </c>
      <c r="CQ63" s="57" t="s">
        <v>66</v>
      </c>
      <c r="CR63" s="57">
        <v>649.70000000000005</v>
      </c>
      <c r="CS63" s="57">
        <v>993.5</v>
      </c>
      <c r="CT63" s="57" t="s">
        <v>66</v>
      </c>
      <c r="CU63" s="57" t="s">
        <v>66</v>
      </c>
      <c r="CV63" s="57" t="s">
        <v>66</v>
      </c>
      <c r="CW63" s="57">
        <v>993.5</v>
      </c>
      <c r="CX63" s="57">
        <f>DB63</f>
        <v>927.8</v>
      </c>
      <c r="CY63" s="57" t="s">
        <v>66</v>
      </c>
      <c r="CZ63" s="57" t="s">
        <v>66</v>
      </c>
      <c r="DA63" s="59" t="s">
        <v>66</v>
      </c>
      <c r="DB63" s="57">
        <v>927.8</v>
      </c>
      <c r="DC63" s="57">
        <v>649.70000000000005</v>
      </c>
      <c r="DD63" s="57" t="s">
        <v>66</v>
      </c>
      <c r="DE63" s="57" t="s">
        <v>66</v>
      </c>
      <c r="DF63" s="57" t="s">
        <v>66</v>
      </c>
      <c r="DG63" s="57">
        <v>649.70000000000005</v>
      </c>
      <c r="DH63" s="57">
        <v>993.5</v>
      </c>
      <c r="DI63" s="57" t="s">
        <v>66</v>
      </c>
      <c r="DJ63" s="57" t="s">
        <v>66</v>
      </c>
      <c r="DK63" s="57" t="s">
        <v>66</v>
      </c>
      <c r="DL63" s="57">
        <v>993.5</v>
      </c>
      <c r="DM63" s="57">
        <f>DQ63</f>
        <v>927.8</v>
      </c>
      <c r="DN63" s="57" t="s">
        <v>66</v>
      </c>
      <c r="DO63" s="57" t="s">
        <v>66</v>
      </c>
      <c r="DP63" s="57" t="s">
        <v>66</v>
      </c>
      <c r="DQ63" s="57">
        <v>927.8</v>
      </c>
      <c r="DR63" s="14" t="s">
        <v>109</v>
      </c>
      <c r="DS63" s="7"/>
    </row>
    <row r="64" spans="1:123" ht="51.6" customHeight="1" x14ac:dyDescent="0.3">
      <c r="A64" s="114" t="s">
        <v>169</v>
      </c>
      <c r="B64" s="94" t="s">
        <v>170</v>
      </c>
      <c r="C64" s="95" t="s">
        <v>98</v>
      </c>
      <c r="D64" s="96" t="s">
        <v>168</v>
      </c>
      <c r="E64" s="96" t="s">
        <v>76</v>
      </c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103"/>
      <c r="AC64" s="28" t="s">
        <v>29</v>
      </c>
      <c r="AD64" s="28" t="s">
        <v>102</v>
      </c>
      <c r="AE64" s="28" t="s">
        <v>88</v>
      </c>
      <c r="AF64" s="57">
        <v>1977.4</v>
      </c>
      <c r="AG64" s="57">
        <v>1977.4</v>
      </c>
      <c r="AH64" s="57" t="s">
        <v>66</v>
      </c>
      <c r="AI64" s="57" t="s">
        <v>66</v>
      </c>
      <c r="AJ64" s="57" t="s">
        <v>66</v>
      </c>
      <c r="AK64" s="57" t="s">
        <v>66</v>
      </c>
      <c r="AL64" s="57" t="s">
        <v>66</v>
      </c>
      <c r="AM64" s="57" t="s">
        <v>66</v>
      </c>
      <c r="AN64" s="57">
        <v>1977.4</v>
      </c>
      <c r="AO64" s="57">
        <v>1977.4</v>
      </c>
      <c r="AP64" s="57">
        <v>2648.2</v>
      </c>
      <c r="AQ64" s="57" t="s">
        <v>66</v>
      </c>
      <c r="AR64" s="57" t="s">
        <v>66</v>
      </c>
      <c r="AS64" s="57" t="s">
        <v>66</v>
      </c>
      <c r="AT64" s="57">
        <v>2648.2</v>
      </c>
      <c r="AU64" s="57">
        <f>AY64</f>
        <v>1950</v>
      </c>
      <c r="AV64" s="57" t="s">
        <v>66</v>
      </c>
      <c r="AW64" s="57" t="s">
        <v>66</v>
      </c>
      <c r="AX64" s="57" t="s">
        <v>66</v>
      </c>
      <c r="AY64" s="57">
        <v>1950</v>
      </c>
      <c r="AZ64" s="57">
        <v>1950</v>
      </c>
      <c r="BA64" s="57" t="s">
        <v>66</v>
      </c>
      <c r="BB64" s="57" t="s">
        <v>66</v>
      </c>
      <c r="BC64" s="57" t="s">
        <v>66</v>
      </c>
      <c r="BD64" s="57">
        <v>1950</v>
      </c>
      <c r="BE64" s="57">
        <f>BI64</f>
        <v>1950</v>
      </c>
      <c r="BF64" s="57" t="s">
        <v>66</v>
      </c>
      <c r="BG64" s="57" t="s">
        <v>66</v>
      </c>
      <c r="BH64" s="57" t="s">
        <v>66</v>
      </c>
      <c r="BI64" s="57">
        <v>1950</v>
      </c>
      <c r="BJ64" s="57">
        <v>1977.4</v>
      </c>
      <c r="BK64" s="57">
        <v>1977.4</v>
      </c>
      <c r="BL64" s="57" t="s">
        <v>66</v>
      </c>
      <c r="BM64" s="57" t="s">
        <v>66</v>
      </c>
      <c r="BN64" s="57" t="s">
        <v>66</v>
      </c>
      <c r="BO64" s="57" t="s">
        <v>66</v>
      </c>
      <c r="BP64" s="57" t="s">
        <v>66</v>
      </c>
      <c r="BQ64" s="57" t="s">
        <v>66</v>
      </c>
      <c r="BR64" s="57">
        <v>1977.4</v>
      </c>
      <c r="BS64" s="57">
        <v>1977.4</v>
      </c>
      <c r="BT64" s="57">
        <v>2648.2</v>
      </c>
      <c r="BU64" s="57" t="s">
        <v>66</v>
      </c>
      <c r="BV64" s="57" t="s">
        <v>66</v>
      </c>
      <c r="BW64" s="57" t="s">
        <v>66</v>
      </c>
      <c r="BX64" s="57">
        <v>2648.2</v>
      </c>
      <c r="BY64" s="57">
        <f>CC64</f>
        <v>1950</v>
      </c>
      <c r="BZ64" s="57" t="s">
        <v>66</v>
      </c>
      <c r="CA64" s="57" t="s">
        <v>66</v>
      </c>
      <c r="CB64" s="57" t="s">
        <v>66</v>
      </c>
      <c r="CC64" s="57">
        <v>1950</v>
      </c>
      <c r="CD64" s="57">
        <v>1950</v>
      </c>
      <c r="CE64" s="57" t="s">
        <v>66</v>
      </c>
      <c r="CF64" s="57" t="s">
        <v>66</v>
      </c>
      <c r="CG64" s="57" t="s">
        <v>66</v>
      </c>
      <c r="CH64" s="57">
        <v>1950</v>
      </c>
      <c r="CI64" s="57">
        <f>CM64</f>
        <v>1950</v>
      </c>
      <c r="CJ64" s="57" t="s">
        <v>66</v>
      </c>
      <c r="CK64" s="57" t="s">
        <v>66</v>
      </c>
      <c r="CL64" s="57" t="s">
        <v>66</v>
      </c>
      <c r="CM64" s="57">
        <v>1950</v>
      </c>
      <c r="CN64" s="58">
        <f t="shared" si="0"/>
        <v>1977.4</v>
      </c>
      <c r="CO64" s="57" t="s">
        <v>66</v>
      </c>
      <c r="CP64" s="57" t="s">
        <v>66</v>
      </c>
      <c r="CQ64" s="57" t="s">
        <v>66</v>
      </c>
      <c r="CR64" s="57">
        <v>1977.4</v>
      </c>
      <c r="CS64" s="57">
        <v>2648.2</v>
      </c>
      <c r="CT64" s="57" t="s">
        <v>66</v>
      </c>
      <c r="CU64" s="57" t="s">
        <v>66</v>
      </c>
      <c r="CV64" s="57" t="s">
        <v>66</v>
      </c>
      <c r="CW64" s="57">
        <v>2648.2</v>
      </c>
      <c r="CX64" s="57">
        <f>DB64</f>
        <v>1950</v>
      </c>
      <c r="CY64" s="57" t="s">
        <v>66</v>
      </c>
      <c r="CZ64" s="57" t="s">
        <v>66</v>
      </c>
      <c r="DA64" s="59" t="s">
        <v>66</v>
      </c>
      <c r="DB64" s="57">
        <v>1950</v>
      </c>
      <c r="DC64" s="57">
        <v>1977.4</v>
      </c>
      <c r="DD64" s="57" t="s">
        <v>66</v>
      </c>
      <c r="DE64" s="57" t="s">
        <v>66</v>
      </c>
      <c r="DF64" s="57" t="s">
        <v>66</v>
      </c>
      <c r="DG64" s="57">
        <v>1977.4</v>
      </c>
      <c r="DH64" s="57">
        <v>2648.2</v>
      </c>
      <c r="DI64" s="57" t="s">
        <v>66</v>
      </c>
      <c r="DJ64" s="57" t="s">
        <v>66</v>
      </c>
      <c r="DK64" s="57" t="s">
        <v>66</v>
      </c>
      <c r="DL64" s="57">
        <v>2648.2</v>
      </c>
      <c r="DM64" s="57">
        <f>DQ64</f>
        <v>1950</v>
      </c>
      <c r="DN64" s="57" t="s">
        <v>66</v>
      </c>
      <c r="DO64" s="57" t="s">
        <v>66</v>
      </c>
      <c r="DP64" s="57" t="s">
        <v>66</v>
      </c>
      <c r="DQ64" s="57">
        <v>1950</v>
      </c>
      <c r="DR64" s="14" t="s">
        <v>171</v>
      </c>
      <c r="DS64" s="7"/>
    </row>
    <row r="65" spans="1:123" ht="55.8" customHeight="1" x14ac:dyDescent="0.3">
      <c r="A65" s="114" t="s">
        <v>172</v>
      </c>
      <c r="B65" s="94" t="s">
        <v>173</v>
      </c>
      <c r="C65" s="95" t="s">
        <v>98</v>
      </c>
      <c r="D65" s="96" t="s">
        <v>174</v>
      </c>
      <c r="E65" s="96" t="s">
        <v>76</v>
      </c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103"/>
      <c r="AC65" s="28" t="s">
        <v>29</v>
      </c>
      <c r="AD65" s="28" t="s">
        <v>102</v>
      </c>
      <c r="AE65" s="28" t="s">
        <v>114</v>
      </c>
      <c r="AF65" s="57">
        <v>278.39999999999998</v>
      </c>
      <c r="AG65" s="57">
        <v>278.39999999999998</v>
      </c>
      <c r="AH65" s="57" t="s">
        <v>66</v>
      </c>
      <c r="AI65" s="57" t="s">
        <v>66</v>
      </c>
      <c r="AJ65" s="57" t="s">
        <v>66</v>
      </c>
      <c r="AK65" s="57" t="s">
        <v>66</v>
      </c>
      <c r="AL65" s="57" t="s">
        <v>66</v>
      </c>
      <c r="AM65" s="57" t="s">
        <v>66</v>
      </c>
      <c r="AN65" s="57">
        <v>278.39999999999998</v>
      </c>
      <c r="AO65" s="57">
        <v>278.39999999999998</v>
      </c>
      <c r="AP65" s="57">
        <v>255.3</v>
      </c>
      <c r="AQ65" s="57" t="s">
        <v>66</v>
      </c>
      <c r="AR65" s="57" t="s">
        <v>66</v>
      </c>
      <c r="AS65" s="57" t="s">
        <v>66</v>
      </c>
      <c r="AT65" s="57">
        <v>255.3</v>
      </c>
      <c r="AU65" s="57">
        <f>AY65</f>
        <v>257.89999999999998</v>
      </c>
      <c r="AV65" s="57" t="s">
        <v>66</v>
      </c>
      <c r="AW65" s="57" t="s">
        <v>66</v>
      </c>
      <c r="AX65" s="57" t="s">
        <v>66</v>
      </c>
      <c r="AY65" s="57">
        <v>257.89999999999998</v>
      </c>
      <c r="AZ65" s="57">
        <f>BD65</f>
        <v>257.89999999999998</v>
      </c>
      <c r="BA65" s="57" t="s">
        <v>66</v>
      </c>
      <c r="BB65" s="57" t="s">
        <v>66</v>
      </c>
      <c r="BC65" s="57" t="s">
        <v>66</v>
      </c>
      <c r="BD65" s="57">
        <v>257.89999999999998</v>
      </c>
      <c r="BE65" s="57">
        <f>BI65</f>
        <v>257.89999999999998</v>
      </c>
      <c r="BF65" s="57" t="s">
        <v>66</v>
      </c>
      <c r="BG65" s="57" t="s">
        <v>66</v>
      </c>
      <c r="BH65" s="57" t="s">
        <v>66</v>
      </c>
      <c r="BI65" s="57">
        <v>257.89999999999998</v>
      </c>
      <c r="BJ65" s="57">
        <v>278.39999999999998</v>
      </c>
      <c r="BK65" s="57">
        <v>278.39999999999998</v>
      </c>
      <c r="BL65" s="57" t="s">
        <v>66</v>
      </c>
      <c r="BM65" s="57" t="s">
        <v>66</v>
      </c>
      <c r="BN65" s="57" t="s">
        <v>66</v>
      </c>
      <c r="BO65" s="57" t="s">
        <v>66</v>
      </c>
      <c r="BP65" s="57" t="s">
        <v>66</v>
      </c>
      <c r="BQ65" s="57" t="s">
        <v>66</v>
      </c>
      <c r="BR65" s="57">
        <v>278.39999999999998</v>
      </c>
      <c r="BS65" s="57">
        <v>278.39999999999998</v>
      </c>
      <c r="BT65" s="57">
        <v>255.3</v>
      </c>
      <c r="BU65" s="57" t="s">
        <v>66</v>
      </c>
      <c r="BV65" s="57" t="s">
        <v>66</v>
      </c>
      <c r="BW65" s="57" t="s">
        <v>66</v>
      </c>
      <c r="BX65" s="57">
        <v>255.3</v>
      </c>
      <c r="BY65" s="57">
        <f>CC65</f>
        <v>257.89999999999998</v>
      </c>
      <c r="BZ65" s="57" t="s">
        <v>66</v>
      </c>
      <c r="CA65" s="57" t="s">
        <v>66</v>
      </c>
      <c r="CB65" s="57" t="s">
        <v>66</v>
      </c>
      <c r="CC65" s="57">
        <v>257.89999999999998</v>
      </c>
      <c r="CD65" s="57">
        <f>CH65</f>
        <v>257.89999999999998</v>
      </c>
      <c r="CE65" s="57" t="s">
        <v>66</v>
      </c>
      <c r="CF65" s="57" t="s">
        <v>66</v>
      </c>
      <c r="CG65" s="57" t="s">
        <v>66</v>
      </c>
      <c r="CH65" s="57">
        <v>257.89999999999998</v>
      </c>
      <c r="CI65" s="57">
        <f>CM65</f>
        <v>257.89999999999998</v>
      </c>
      <c r="CJ65" s="57" t="s">
        <v>66</v>
      </c>
      <c r="CK65" s="57" t="s">
        <v>66</v>
      </c>
      <c r="CL65" s="57" t="s">
        <v>66</v>
      </c>
      <c r="CM65" s="57">
        <v>257.89999999999998</v>
      </c>
      <c r="CN65" s="58">
        <f t="shared" si="0"/>
        <v>278.39999999999998</v>
      </c>
      <c r="CO65" s="57" t="s">
        <v>66</v>
      </c>
      <c r="CP65" s="57" t="s">
        <v>66</v>
      </c>
      <c r="CQ65" s="57" t="s">
        <v>66</v>
      </c>
      <c r="CR65" s="57">
        <v>278.39999999999998</v>
      </c>
      <c r="CS65" s="57">
        <v>255.3</v>
      </c>
      <c r="CT65" s="57" t="s">
        <v>66</v>
      </c>
      <c r="CU65" s="57" t="s">
        <v>66</v>
      </c>
      <c r="CV65" s="57" t="s">
        <v>66</v>
      </c>
      <c r="CW65" s="57">
        <v>255.3</v>
      </c>
      <c r="CX65" s="57">
        <f>DB65</f>
        <v>257.89999999999998</v>
      </c>
      <c r="CY65" s="57" t="s">
        <v>66</v>
      </c>
      <c r="CZ65" s="57" t="s">
        <v>66</v>
      </c>
      <c r="DA65" s="59" t="s">
        <v>66</v>
      </c>
      <c r="DB65" s="57">
        <v>257.89999999999998</v>
      </c>
      <c r="DC65" s="57">
        <v>278.39999999999998</v>
      </c>
      <c r="DD65" s="57" t="s">
        <v>66</v>
      </c>
      <c r="DE65" s="57" t="s">
        <v>66</v>
      </c>
      <c r="DF65" s="57" t="s">
        <v>66</v>
      </c>
      <c r="DG65" s="57">
        <v>278.39999999999998</v>
      </c>
      <c r="DH65" s="57">
        <v>255.3</v>
      </c>
      <c r="DI65" s="57" t="s">
        <v>66</v>
      </c>
      <c r="DJ65" s="57" t="s">
        <v>66</v>
      </c>
      <c r="DK65" s="57" t="s">
        <v>66</v>
      </c>
      <c r="DL65" s="57">
        <v>255.3</v>
      </c>
      <c r="DM65" s="57">
        <f>DQ65</f>
        <v>257.89999999999998</v>
      </c>
      <c r="DN65" s="57" t="s">
        <v>66</v>
      </c>
      <c r="DO65" s="57" t="s">
        <v>66</v>
      </c>
      <c r="DP65" s="57" t="s">
        <v>66</v>
      </c>
      <c r="DQ65" s="57">
        <v>257.89999999999998</v>
      </c>
      <c r="DR65" s="14" t="s">
        <v>109</v>
      </c>
      <c r="DS65" s="7"/>
    </row>
    <row r="66" spans="1:123" ht="79.2" x14ac:dyDescent="0.3">
      <c r="A66" s="114" t="s">
        <v>175</v>
      </c>
      <c r="B66" s="94" t="s">
        <v>176</v>
      </c>
      <c r="C66" s="95" t="s">
        <v>98</v>
      </c>
      <c r="D66" s="96" t="s">
        <v>177</v>
      </c>
      <c r="E66" s="96" t="s">
        <v>76</v>
      </c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103"/>
      <c r="AC66" s="28" t="s">
        <v>29</v>
      </c>
      <c r="AD66" s="28" t="s">
        <v>102</v>
      </c>
      <c r="AE66" s="28" t="s">
        <v>178</v>
      </c>
      <c r="AF66" s="57">
        <v>13004.1</v>
      </c>
      <c r="AG66" s="57">
        <v>12994.1</v>
      </c>
      <c r="AH66" s="57" t="s">
        <v>66</v>
      </c>
      <c r="AI66" s="57" t="s">
        <v>66</v>
      </c>
      <c r="AJ66" s="57" t="s">
        <v>66</v>
      </c>
      <c r="AK66" s="57" t="s">
        <v>66</v>
      </c>
      <c r="AL66" s="57" t="s">
        <v>66</v>
      </c>
      <c r="AM66" s="57" t="s">
        <v>66</v>
      </c>
      <c r="AN66" s="57">
        <v>13004.1</v>
      </c>
      <c r="AO66" s="57">
        <v>12994.1</v>
      </c>
      <c r="AP66" s="57">
        <v>13630.2</v>
      </c>
      <c r="AQ66" s="57" t="s">
        <v>66</v>
      </c>
      <c r="AR66" s="57" t="s">
        <v>66</v>
      </c>
      <c r="AS66" s="57" t="s">
        <v>66</v>
      </c>
      <c r="AT66" s="57">
        <v>13630.2</v>
      </c>
      <c r="AU66" s="57">
        <f>AY66</f>
        <v>13197.1</v>
      </c>
      <c r="AV66" s="57" t="s">
        <v>66</v>
      </c>
      <c r="AW66" s="57" t="s">
        <v>66</v>
      </c>
      <c r="AX66" s="57" t="s">
        <v>66</v>
      </c>
      <c r="AY66" s="57">
        <v>13197.1</v>
      </c>
      <c r="AZ66" s="57">
        <f>BD66</f>
        <v>13141.7</v>
      </c>
      <c r="BA66" s="57" t="s">
        <v>66</v>
      </c>
      <c r="BB66" s="57" t="s">
        <v>66</v>
      </c>
      <c r="BC66" s="57" t="s">
        <v>66</v>
      </c>
      <c r="BD66" s="57">
        <v>13141.7</v>
      </c>
      <c r="BE66" s="57">
        <f>BI66</f>
        <v>13284.5</v>
      </c>
      <c r="BF66" s="57" t="s">
        <v>66</v>
      </c>
      <c r="BG66" s="57" t="s">
        <v>66</v>
      </c>
      <c r="BH66" s="57" t="s">
        <v>66</v>
      </c>
      <c r="BI66" s="57">
        <v>13284.5</v>
      </c>
      <c r="BJ66" s="57">
        <v>12991.6</v>
      </c>
      <c r="BK66" s="57">
        <v>12981.6</v>
      </c>
      <c r="BL66" s="57" t="s">
        <v>66</v>
      </c>
      <c r="BM66" s="57" t="s">
        <v>66</v>
      </c>
      <c r="BN66" s="57" t="s">
        <v>66</v>
      </c>
      <c r="BO66" s="57" t="s">
        <v>66</v>
      </c>
      <c r="BP66" s="57" t="s">
        <v>66</v>
      </c>
      <c r="BQ66" s="57" t="s">
        <v>66</v>
      </c>
      <c r="BR66" s="57">
        <v>12991.6</v>
      </c>
      <c r="BS66" s="57">
        <v>12981.6</v>
      </c>
      <c r="BT66" s="57">
        <v>13630.2</v>
      </c>
      <c r="BU66" s="57" t="s">
        <v>66</v>
      </c>
      <c r="BV66" s="57" t="s">
        <v>66</v>
      </c>
      <c r="BW66" s="57" t="s">
        <v>66</v>
      </c>
      <c r="BX66" s="57">
        <v>13530.2</v>
      </c>
      <c r="BY66" s="57">
        <v>13097.1</v>
      </c>
      <c r="BZ66" s="57" t="s">
        <v>66</v>
      </c>
      <c r="CA66" s="57" t="s">
        <v>66</v>
      </c>
      <c r="CB66" s="57" t="s">
        <v>66</v>
      </c>
      <c r="CC66" s="57">
        <f>BY66</f>
        <v>13097.1</v>
      </c>
      <c r="CD66" s="57">
        <f>CH66</f>
        <v>13141.7</v>
      </c>
      <c r="CE66" s="57" t="s">
        <v>66</v>
      </c>
      <c r="CF66" s="57" t="s">
        <v>66</v>
      </c>
      <c r="CG66" s="57" t="s">
        <v>66</v>
      </c>
      <c r="CH66" s="57">
        <v>13141.7</v>
      </c>
      <c r="CI66" s="57">
        <v>13184.5</v>
      </c>
      <c r="CJ66" s="57" t="s">
        <v>66</v>
      </c>
      <c r="CK66" s="57" t="s">
        <v>66</v>
      </c>
      <c r="CL66" s="57" t="s">
        <v>66</v>
      </c>
      <c r="CM66" s="57">
        <f>CI66</f>
        <v>13184.5</v>
      </c>
      <c r="CN66" s="58">
        <f t="shared" si="0"/>
        <v>13004.1</v>
      </c>
      <c r="CO66" s="57" t="s">
        <v>66</v>
      </c>
      <c r="CP66" s="57" t="s">
        <v>66</v>
      </c>
      <c r="CQ66" s="57" t="s">
        <v>66</v>
      </c>
      <c r="CR66" s="57">
        <v>13004.1</v>
      </c>
      <c r="CS66" s="57">
        <v>13630.2</v>
      </c>
      <c r="CT66" s="57" t="s">
        <v>66</v>
      </c>
      <c r="CU66" s="57" t="s">
        <v>66</v>
      </c>
      <c r="CV66" s="57" t="s">
        <v>66</v>
      </c>
      <c r="CW66" s="57">
        <v>13630.2</v>
      </c>
      <c r="CX66" s="57">
        <f>DB66</f>
        <v>13197.1</v>
      </c>
      <c r="CY66" s="57" t="s">
        <v>66</v>
      </c>
      <c r="CZ66" s="57" t="s">
        <v>66</v>
      </c>
      <c r="DA66" s="59" t="s">
        <v>66</v>
      </c>
      <c r="DB66" s="57">
        <v>13197.1</v>
      </c>
      <c r="DC66" s="57">
        <v>12991.6</v>
      </c>
      <c r="DD66" s="57" t="s">
        <v>66</v>
      </c>
      <c r="DE66" s="57" t="s">
        <v>66</v>
      </c>
      <c r="DF66" s="57" t="s">
        <v>66</v>
      </c>
      <c r="DG66" s="57">
        <v>12991.6</v>
      </c>
      <c r="DH66" s="57">
        <v>13630.2</v>
      </c>
      <c r="DI66" s="57" t="s">
        <v>66</v>
      </c>
      <c r="DJ66" s="57" t="s">
        <v>66</v>
      </c>
      <c r="DK66" s="57" t="s">
        <v>66</v>
      </c>
      <c r="DL66" s="57">
        <v>13530.2</v>
      </c>
      <c r="DM66" s="57">
        <v>13097.1</v>
      </c>
      <c r="DN66" s="57" t="s">
        <v>66</v>
      </c>
      <c r="DO66" s="57" t="s">
        <v>66</v>
      </c>
      <c r="DP66" s="57" t="s">
        <v>66</v>
      </c>
      <c r="DQ66" s="57">
        <f>DM66</f>
        <v>13097.1</v>
      </c>
      <c r="DR66" s="14" t="s">
        <v>179</v>
      </c>
      <c r="DS66" s="7"/>
    </row>
    <row r="67" spans="1:123" ht="54" customHeight="1" x14ac:dyDescent="0.3">
      <c r="A67" s="114" t="s">
        <v>180</v>
      </c>
      <c r="B67" s="94" t="s">
        <v>181</v>
      </c>
      <c r="C67" s="95" t="s">
        <v>98</v>
      </c>
      <c r="D67" s="96" t="s">
        <v>85</v>
      </c>
      <c r="E67" s="96" t="s">
        <v>76</v>
      </c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28" t="s">
        <v>182</v>
      </c>
      <c r="AD67" s="28" t="s">
        <v>102</v>
      </c>
      <c r="AE67" s="28" t="s">
        <v>163</v>
      </c>
      <c r="AF67" s="57">
        <v>276.5</v>
      </c>
      <c r="AG67" s="57">
        <v>276.5</v>
      </c>
      <c r="AH67" s="57" t="s">
        <v>66</v>
      </c>
      <c r="AI67" s="57" t="s">
        <v>66</v>
      </c>
      <c r="AJ67" s="57" t="s">
        <v>66</v>
      </c>
      <c r="AK67" s="57" t="s">
        <v>66</v>
      </c>
      <c r="AL67" s="57" t="s">
        <v>66</v>
      </c>
      <c r="AM67" s="57" t="s">
        <v>66</v>
      </c>
      <c r="AN67" s="57">
        <v>276.5</v>
      </c>
      <c r="AO67" s="57">
        <v>276.5</v>
      </c>
      <c r="AP67" s="57">
        <f>AT67</f>
        <v>685.8</v>
      </c>
      <c r="AQ67" s="57" t="s">
        <v>66</v>
      </c>
      <c r="AR67" s="57" t="s">
        <v>66</v>
      </c>
      <c r="AS67" s="57" t="s">
        <v>66</v>
      </c>
      <c r="AT67" s="57">
        <v>685.8</v>
      </c>
      <c r="AU67" s="57" t="s">
        <v>66</v>
      </c>
      <c r="AV67" s="57" t="s">
        <v>66</v>
      </c>
      <c r="AW67" s="57" t="s">
        <v>66</v>
      </c>
      <c r="AX67" s="57" t="s">
        <v>66</v>
      </c>
      <c r="AY67" s="57" t="s">
        <v>66</v>
      </c>
      <c r="AZ67" s="57" t="s">
        <v>66</v>
      </c>
      <c r="BA67" s="57" t="s">
        <v>66</v>
      </c>
      <c r="BB67" s="57" t="s">
        <v>66</v>
      </c>
      <c r="BC67" s="57" t="s">
        <v>66</v>
      </c>
      <c r="BD67" s="57" t="s">
        <v>66</v>
      </c>
      <c r="BE67" s="57" t="s">
        <v>66</v>
      </c>
      <c r="BF67" s="57" t="s">
        <v>66</v>
      </c>
      <c r="BG67" s="57" t="s">
        <v>66</v>
      </c>
      <c r="BH67" s="57" t="s">
        <v>66</v>
      </c>
      <c r="BI67" s="57" t="s">
        <v>66</v>
      </c>
      <c r="BJ67" s="57">
        <v>276.5</v>
      </c>
      <c r="BK67" s="57">
        <v>276.5</v>
      </c>
      <c r="BL67" s="57" t="s">
        <v>66</v>
      </c>
      <c r="BM67" s="57" t="s">
        <v>66</v>
      </c>
      <c r="BN67" s="57" t="s">
        <v>66</v>
      </c>
      <c r="BO67" s="57" t="s">
        <v>66</v>
      </c>
      <c r="BP67" s="57" t="s">
        <v>66</v>
      </c>
      <c r="BQ67" s="57" t="s">
        <v>66</v>
      </c>
      <c r="BR67" s="57">
        <v>276.5</v>
      </c>
      <c r="BS67" s="57">
        <v>276.5</v>
      </c>
      <c r="BT67" s="57">
        <f>BX67</f>
        <v>685.8</v>
      </c>
      <c r="BU67" s="57" t="s">
        <v>66</v>
      </c>
      <c r="BV67" s="57" t="s">
        <v>66</v>
      </c>
      <c r="BW67" s="57" t="s">
        <v>66</v>
      </c>
      <c r="BX67" s="57">
        <v>685.8</v>
      </c>
      <c r="BY67" s="57" t="s">
        <v>66</v>
      </c>
      <c r="BZ67" s="57" t="s">
        <v>66</v>
      </c>
      <c r="CA67" s="57" t="s">
        <v>66</v>
      </c>
      <c r="CB67" s="57" t="s">
        <v>66</v>
      </c>
      <c r="CC67" s="57" t="s">
        <v>66</v>
      </c>
      <c r="CD67" s="57" t="s">
        <v>66</v>
      </c>
      <c r="CE67" s="57" t="s">
        <v>66</v>
      </c>
      <c r="CF67" s="57" t="s">
        <v>66</v>
      </c>
      <c r="CG67" s="57" t="s">
        <v>66</v>
      </c>
      <c r="CH67" s="57" t="s">
        <v>66</v>
      </c>
      <c r="CI67" s="57" t="s">
        <v>66</v>
      </c>
      <c r="CJ67" s="57" t="s">
        <v>66</v>
      </c>
      <c r="CK67" s="57" t="s">
        <v>66</v>
      </c>
      <c r="CL67" s="57" t="s">
        <v>66</v>
      </c>
      <c r="CM67" s="57" t="s">
        <v>66</v>
      </c>
      <c r="CN67" s="58">
        <f t="shared" si="0"/>
        <v>276.5</v>
      </c>
      <c r="CO67" s="57" t="s">
        <v>66</v>
      </c>
      <c r="CP67" s="57" t="s">
        <v>66</v>
      </c>
      <c r="CQ67" s="57" t="s">
        <v>66</v>
      </c>
      <c r="CR67" s="57">
        <v>276.5</v>
      </c>
      <c r="CS67" s="57">
        <f>CW67</f>
        <v>685.8</v>
      </c>
      <c r="CT67" s="57" t="s">
        <v>66</v>
      </c>
      <c r="CU67" s="57" t="s">
        <v>66</v>
      </c>
      <c r="CV67" s="57" t="s">
        <v>66</v>
      </c>
      <c r="CW67" s="57">
        <v>685.8</v>
      </c>
      <c r="CX67" s="57" t="s">
        <v>66</v>
      </c>
      <c r="CY67" s="57" t="s">
        <v>66</v>
      </c>
      <c r="CZ67" s="57" t="s">
        <v>66</v>
      </c>
      <c r="DA67" s="59" t="s">
        <v>66</v>
      </c>
      <c r="DB67" s="57" t="s">
        <v>66</v>
      </c>
      <c r="DC67" s="57">
        <v>276.5</v>
      </c>
      <c r="DD67" s="57" t="s">
        <v>66</v>
      </c>
      <c r="DE67" s="57" t="s">
        <v>66</v>
      </c>
      <c r="DF67" s="57" t="s">
        <v>66</v>
      </c>
      <c r="DG67" s="57">
        <v>276.5</v>
      </c>
      <c r="DH67" s="57">
        <f>DL67</f>
        <v>685.8</v>
      </c>
      <c r="DI67" s="57" t="s">
        <v>66</v>
      </c>
      <c r="DJ67" s="57" t="s">
        <v>66</v>
      </c>
      <c r="DK67" s="57" t="s">
        <v>66</v>
      </c>
      <c r="DL67" s="57">
        <v>685.8</v>
      </c>
      <c r="DM67" s="57" t="s">
        <v>66</v>
      </c>
      <c r="DN67" s="57" t="s">
        <v>66</v>
      </c>
      <c r="DO67" s="57" t="s">
        <v>66</v>
      </c>
      <c r="DP67" s="57" t="s">
        <v>66</v>
      </c>
      <c r="DQ67" s="57" t="s">
        <v>66</v>
      </c>
      <c r="DR67" s="14" t="s">
        <v>115</v>
      </c>
      <c r="DS67" s="7"/>
    </row>
    <row r="68" spans="1:123" ht="51" customHeight="1" x14ac:dyDescent="0.3">
      <c r="A68" s="114" t="s">
        <v>183</v>
      </c>
      <c r="B68" s="94" t="s">
        <v>184</v>
      </c>
      <c r="C68" s="95" t="s">
        <v>98</v>
      </c>
      <c r="D68" s="96" t="s">
        <v>185</v>
      </c>
      <c r="E68" s="96" t="s">
        <v>76</v>
      </c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28" t="s">
        <v>29</v>
      </c>
      <c r="AD68" s="28" t="s">
        <v>102</v>
      </c>
      <c r="AE68" s="28" t="s">
        <v>178</v>
      </c>
      <c r="AF68" s="57">
        <v>750</v>
      </c>
      <c r="AG68" s="57">
        <v>616.4</v>
      </c>
      <c r="AH68" s="57" t="s">
        <v>66</v>
      </c>
      <c r="AI68" s="57" t="s">
        <v>66</v>
      </c>
      <c r="AJ68" s="57" t="s">
        <v>66</v>
      </c>
      <c r="AK68" s="57" t="s">
        <v>66</v>
      </c>
      <c r="AL68" s="57" t="s">
        <v>66</v>
      </c>
      <c r="AM68" s="57" t="s">
        <v>66</v>
      </c>
      <c r="AN68" s="57">
        <v>750</v>
      </c>
      <c r="AO68" s="57">
        <v>616.4</v>
      </c>
      <c r="AP68" s="57">
        <v>400</v>
      </c>
      <c r="AQ68" s="57" t="s">
        <v>66</v>
      </c>
      <c r="AR68" s="57" t="s">
        <v>66</v>
      </c>
      <c r="AS68" s="57" t="s">
        <v>66</v>
      </c>
      <c r="AT68" s="57">
        <v>400</v>
      </c>
      <c r="AU68" s="57">
        <v>700</v>
      </c>
      <c r="AV68" s="57" t="s">
        <v>66</v>
      </c>
      <c r="AW68" s="57" t="s">
        <v>66</v>
      </c>
      <c r="AX68" s="57" t="s">
        <v>66</v>
      </c>
      <c r="AY68" s="57">
        <v>700</v>
      </c>
      <c r="AZ68" s="57">
        <v>700</v>
      </c>
      <c r="BA68" s="57" t="s">
        <v>66</v>
      </c>
      <c r="BB68" s="57" t="s">
        <v>66</v>
      </c>
      <c r="BC68" s="57" t="s">
        <v>66</v>
      </c>
      <c r="BD68" s="57">
        <v>700</v>
      </c>
      <c r="BE68" s="57">
        <v>700</v>
      </c>
      <c r="BF68" s="57" t="s">
        <v>66</v>
      </c>
      <c r="BG68" s="57" t="s">
        <v>66</v>
      </c>
      <c r="BH68" s="57" t="s">
        <v>66</v>
      </c>
      <c r="BI68" s="57">
        <v>700</v>
      </c>
      <c r="BJ68" s="57">
        <v>750</v>
      </c>
      <c r="BK68" s="57">
        <v>616.4</v>
      </c>
      <c r="BL68" s="57" t="s">
        <v>66</v>
      </c>
      <c r="BM68" s="57" t="s">
        <v>66</v>
      </c>
      <c r="BN68" s="57" t="s">
        <v>66</v>
      </c>
      <c r="BO68" s="57" t="s">
        <v>66</v>
      </c>
      <c r="BP68" s="57" t="s">
        <v>66</v>
      </c>
      <c r="BQ68" s="57" t="s">
        <v>66</v>
      </c>
      <c r="BR68" s="57">
        <v>750</v>
      </c>
      <c r="BS68" s="57">
        <v>616.4</v>
      </c>
      <c r="BT68" s="57">
        <v>400</v>
      </c>
      <c r="BU68" s="57" t="s">
        <v>66</v>
      </c>
      <c r="BV68" s="57" t="s">
        <v>66</v>
      </c>
      <c r="BW68" s="57" t="s">
        <v>66</v>
      </c>
      <c r="BX68" s="57">
        <v>400</v>
      </c>
      <c r="BY68" s="57">
        <v>700</v>
      </c>
      <c r="BZ68" s="57" t="s">
        <v>66</v>
      </c>
      <c r="CA68" s="57" t="s">
        <v>66</v>
      </c>
      <c r="CB68" s="57" t="s">
        <v>66</v>
      </c>
      <c r="CC68" s="57">
        <v>700</v>
      </c>
      <c r="CD68" s="57">
        <v>700</v>
      </c>
      <c r="CE68" s="57" t="s">
        <v>66</v>
      </c>
      <c r="CF68" s="57" t="s">
        <v>66</v>
      </c>
      <c r="CG68" s="57" t="s">
        <v>66</v>
      </c>
      <c r="CH68" s="57">
        <v>700</v>
      </c>
      <c r="CI68" s="57">
        <v>700</v>
      </c>
      <c r="CJ68" s="57" t="s">
        <v>66</v>
      </c>
      <c r="CK68" s="57" t="s">
        <v>66</v>
      </c>
      <c r="CL68" s="57" t="s">
        <v>66</v>
      </c>
      <c r="CM68" s="57">
        <v>700</v>
      </c>
      <c r="CN68" s="58">
        <f t="shared" si="0"/>
        <v>750</v>
      </c>
      <c r="CO68" s="57" t="s">
        <v>66</v>
      </c>
      <c r="CP68" s="57" t="s">
        <v>66</v>
      </c>
      <c r="CQ68" s="57" t="s">
        <v>66</v>
      </c>
      <c r="CR68" s="57">
        <v>750</v>
      </c>
      <c r="CS68" s="57">
        <v>400</v>
      </c>
      <c r="CT68" s="57" t="s">
        <v>66</v>
      </c>
      <c r="CU68" s="57" t="s">
        <v>66</v>
      </c>
      <c r="CV68" s="57" t="s">
        <v>66</v>
      </c>
      <c r="CW68" s="57">
        <v>400</v>
      </c>
      <c r="CX68" s="57">
        <v>700</v>
      </c>
      <c r="CY68" s="57" t="s">
        <v>66</v>
      </c>
      <c r="CZ68" s="57" t="s">
        <v>66</v>
      </c>
      <c r="DA68" s="59" t="s">
        <v>66</v>
      </c>
      <c r="DB68" s="57">
        <v>700</v>
      </c>
      <c r="DC68" s="57">
        <v>750</v>
      </c>
      <c r="DD68" s="57" t="s">
        <v>66</v>
      </c>
      <c r="DE68" s="57" t="s">
        <v>66</v>
      </c>
      <c r="DF68" s="57" t="s">
        <v>66</v>
      </c>
      <c r="DG68" s="57">
        <v>750</v>
      </c>
      <c r="DH68" s="57">
        <v>400</v>
      </c>
      <c r="DI68" s="57" t="s">
        <v>66</v>
      </c>
      <c r="DJ68" s="57" t="s">
        <v>66</v>
      </c>
      <c r="DK68" s="57" t="s">
        <v>66</v>
      </c>
      <c r="DL68" s="57">
        <v>400</v>
      </c>
      <c r="DM68" s="57">
        <v>700</v>
      </c>
      <c r="DN68" s="57" t="s">
        <v>66</v>
      </c>
      <c r="DO68" s="57" t="s">
        <v>66</v>
      </c>
      <c r="DP68" s="57" t="s">
        <v>66</v>
      </c>
      <c r="DQ68" s="57">
        <v>700</v>
      </c>
      <c r="DR68" s="14" t="s">
        <v>109</v>
      </c>
      <c r="DS68" s="7"/>
    </row>
    <row r="69" spans="1:123" ht="66" x14ac:dyDescent="0.3">
      <c r="A69" s="114" t="s">
        <v>186</v>
      </c>
      <c r="B69" s="94" t="s">
        <v>187</v>
      </c>
      <c r="C69" s="95" t="s">
        <v>74</v>
      </c>
      <c r="D69" s="96" t="s">
        <v>188</v>
      </c>
      <c r="E69" s="96" t="s">
        <v>86</v>
      </c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28" t="s">
        <v>189</v>
      </c>
      <c r="AD69" s="28" t="s">
        <v>190</v>
      </c>
      <c r="AE69" s="28" t="s">
        <v>102</v>
      </c>
      <c r="AF69" s="57">
        <v>383.7</v>
      </c>
      <c r="AG69" s="57">
        <v>383.7</v>
      </c>
      <c r="AH69" s="57" t="s">
        <v>66</v>
      </c>
      <c r="AI69" s="57" t="s">
        <v>66</v>
      </c>
      <c r="AJ69" s="57" t="s">
        <v>66</v>
      </c>
      <c r="AK69" s="57" t="s">
        <v>66</v>
      </c>
      <c r="AL69" s="57" t="s">
        <v>66</v>
      </c>
      <c r="AM69" s="57" t="s">
        <v>66</v>
      </c>
      <c r="AN69" s="57">
        <v>383.7</v>
      </c>
      <c r="AO69" s="57">
        <v>383.7</v>
      </c>
      <c r="AP69" s="57">
        <v>399.9</v>
      </c>
      <c r="AQ69" s="57" t="s">
        <v>66</v>
      </c>
      <c r="AR69" s="57" t="s">
        <v>66</v>
      </c>
      <c r="AS69" s="57" t="s">
        <v>66</v>
      </c>
      <c r="AT69" s="57">
        <v>399.9</v>
      </c>
      <c r="AU69" s="57">
        <f>AY69</f>
        <v>411.9</v>
      </c>
      <c r="AV69" s="57" t="s">
        <v>66</v>
      </c>
      <c r="AW69" s="57" t="s">
        <v>66</v>
      </c>
      <c r="AX69" s="57" t="s">
        <v>66</v>
      </c>
      <c r="AY69" s="57">
        <v>411.9</v>
      </c>
      <c r="AZ69" s="57">
        <f>BD69</f>
        <v>411.9</v>
      </c>
      <c r="BA69" s="57" t="s">
        <v>66</v>
      </c>
      <c r="BB69" s="57" t="s">
        <v>66</v>
      </c>
      <c r="BC69" s="57" t="s">
        <v>66</v>
      </c>
      <c r="BD69" s="57">
        <v>411.9</v>
      </c>
      <c r="BE69" s="57">
        <f>BI69</f>
        <v>411.9</v>
      </c>
      <c r="BF69" s="57" t="s">
        <v>66</v>
      </c>
      <c r="BG69" s="57" t="s">
        <v>66</v>
      </c>
      <c r="BH69" s="57" t="s">
        <v>66</v>
      </c>
      <c r="BI69" s="57">
        <v>411.9</v>
      </c>
      <c r="BJ69" s="57">
        <v>383.7</v>
      </c>
      <c r="BK69" s="57">
        <v>383.7</v>
      </c>
      <c r="BL69" s="57" t="s">
        <v>66</v>
      </c>
      <c r="BM69" s="57" t="s">
        <v>66</v>
      </c>
      <c r="BN69" s="57" t="s">
        <v>66</v>
      </c>
      <c r="BO69" s="57" t="s">
        <v>66</v>
      </c>
      <c r="BP69" s="57" t="s">
        <v>66</v>
      </c>
      <c r="BQ69" s="57" t="s">
        <v>66</v>
      </c>
      <c r="BR69" s="57">
        <v>383.7</v>
      </c>
      <c r="BS69" s="57">
        <v>383.7</v>
      </c>
      <c r="BT69" s="57">
        <v>399.9</v>
      </c>
      <c r="BU69" s="57" t="s">
        <v>66</v>
      </c>
      <c r="BV69" s="57" t="s">
        <v>66</v>
      </c>
      <c r="BW69" s="57" t="s">
        <v>66</v>
      </c>
      <c r="BX69" s="57">
        <v>399.9</v>
      </c>
      <c r="BY69" s="57">
        <f>CC69</f>
        <v>411.9</v>
      </c>
      <c r="BZ69" s="57" t="s">
        <v>66</v>
      </c>
      <c r="CA69" s="57" t="s">
        <v>66</v>
      </c>
      <c r="CB69" s="57" t="s">
        <v>66</v>
      </c>
      <c r="CC69" s="57">
        <v>411.9</v>
      </c>
      <c r="CD69" s="57">
        <f>CH69</f>
        <v>411.9</v>
      </c>
      <c r="CE69" s="57" t="s">
        <v>66</v>
      </c>
      <c r="CF69" s="57" t="s">
        <v>66</v>
      </c>
      <c r="CG69" s="57" t="s">
        <v>66</v>
      </c>
      <c r="CH69" s="57">
        <v>411.9</v>
      </c>
      <c r="CI69" s="57">
        <f>CM69</f>
        <v>411.9</v>
      </c>
      <c r="CJ69" s="57" t="s">
        <v>66</v>
      </c>
      <c r="CK69" s="57" t="s">
        <v>66</v>
      </c>
      <c r="CL69" s="57" t="s">
        <v>66</v>
      </c>
      <c r="CM69" s="57">
        <v>411.9</v>
      </c>
      <c r="CN69" s="58">
        <f t="shared" si="0"/>
        <v>383.7</v>
      </c>
      <c r="CO69" s="57" t="s">
        <v>66</v>
      </c>
      <c r="CP69" s="57" t="s">
        <v>66</v>
      </c>
      <c r="CQ69" s="57" t="s">
        <v>66</v>
      </c>
      <c r="CR69" s="57">
        <v>383.7</v>
      </c>
      <c r="CS69" s="57">
        <v>399.9</v>
      </c>
      <c r="CT69" s="57" t="s">
        <v>66</v>
      </c>
      <c r="CU69" s="57" t="s">
        <v>66</v>
      </c>
      <c r="CV69" s="57" t="s">
        <v>66</v>
      </c>
      <c r="CW69" s="57">
        <v>399.9</v>
      </c>
      <c r="CX69" s="57">
        <f>DB69</f>
        <v>411.9</v>
      </c>
      <c r="CY69" s="57" t="s">
        <v>66</v>
      </c>
      <c r="CZ69" s="57" t="s">
        <v>66</v>
      </c>
      <c r="DA69" s="59" t="s">
        <v>66</v>
      </c>
      <c r="DB69" s="57">
        <v>411.9</v>
      </c>
      <c r="DC69" s="57">
        <v>383.7</v>
      </c>
      <c r="DD69" s="57" t="s">
        <v>66</v>
      </c>
      <c r="DE69" s="57" t="s">
        <v>66</v>
      </c>
      <c r="DF69" s="57" t="s">
        <v>66</v>
      </c>
      <c r="DG69" s="57">
        <v>383.7</v>
      </c>
      <c r="DH69" s="57">
        <v>399.9</v>
      </c>
      <c r="DI69" s="57" t="s">
        <v>66</v>
      </c>
      <c r="DJ69" s="57" t="s">
        <v>66</v>
      </c>
      <c r="DK69" s="57" t="s">
        <v>66</v>
      </c>
      <c r="DL69" s="57">
        <v>399.9</v>
      </c>
      <c r="DM69" s="57">
        <f>DQ69</f>
        <v>411.9</v>
      </c>
      <c r="DN69" s="57" t="s">
        <v>66</v>
      </c>
      <c r="DO69" s="57" t="s">
        <v>66</v>
      </c>
      <c r="DP69" s="57" t="s">
        <v>66</v>
      </c>
      <c r="DQ69" s="57">
        <v>411.9</v>
      </c>
      <c r="DR69" s="14" t="s">
        <v>191</v>
      </c>
      <c r="DS69" s="7"/>
    </row>
    <row r="70" spans="1:123" ht="40.799999999999997" x14ac:dyDescent="0.3">
      <c r="A70" s="85" t="s">
        <v>192</v>
      </c>
      <c r="B70" s="86" t="s">
        <v>193</v>
      </c>
      <c r="C70" s="87" t="s">
        <v>65</v>
      </c>
      <c r="D70" s="87" t="s">
        <v>65</v>
      </c>
      <c r="E70" s="87" t="s">
        <v>65</v>
      </c>
      <c r="F70" s="87" t="s">
        <v>65</v>
      </c>
      <c r="G70" s="87" t="s">
        <v>65</v>
      </c>
      <c r="H70" s="87" t="s">
        <v>65</v>
      </c>
      <c r="I70" s="87" t="s">
        <v>65</v>
      </c>
      <c r="J70" s="87" t="s">
        <v>65</v>
      </c>
      <c r="K70" s="87" t="s">
        <v>65</v>
      </c>
      <c r="L70" s="87" t="s">
        <v>65</v>
      </c>
      <c r="M70" s="87" t="s">
        <v>65</v>
      </c>
      <c r="N70" s="87" t="s">
        <v>65</v>
      </c>
      <c r="O70" s="87" t="s">
        <v>65</v>
      </c>
      <c r="P70" s="87" t="s">
        <v>65</v>
      </c>
      <c r="Q70" s="87" t="s">
        <v>65</v>
      </c>
      <c r="R70" s="87" t="s">
        <v>65</v>
      </c>
      <c r="S70" s="87" t="s">
        <v>65</v>
      </c>
      <c r="T70" s="87" t="s">
        <v>65</v>
      </c>
      <c r="U70" s="87" t="s">
        <v>65</v>
      </c>
      <c r="V70" s="87" t="s">
        <v>65</v>
      </c>
      <c r="W70" s="87" t="s">
        <v>65</v>
      </c>
      <c r="X70" s="87" t="s">
        <v>65</v>
      </c>
      <c r="Y70" s="87" t="s">
        <v>65</v>
      </c>
      <c r="Z70" s="87" t="s">
        <v>65</v>
      </c>
      <c r="AA70" s="87" t="s">
        <v>65</v>
      </c>
      <c r="AB70" s="87" t="s">
        <v>65</v>
      </c>
      <c r="AC70" s="27" t="s">
        <v>65</v>
      </c>
      <c r="AD70" s="27" t="s">
        <v>65</v>
      </c>
      <c r="AE70" s="27" t="s">
        <v>65</v>
      </c>
      <c r="AF70" s="52">
        <v>607.6</v>
      </c>
      <c r="AG70" s="52">
        <v>607.6</v>
      </c>
      <c r="AH70" s="52">
        <v>607.6</v>
      </c>
      <c r="AI70" s="52">
        <v>607.6</v>
      </c>
      <c r="AJ70" s="52" t="s">
        <v>66</v>
      </c>
      <c r="AK70" s="52" t="s">
        <v>66</v>
      </c>
      <c r="AL70" s="52" t="s">
        <v>66</v>
      </c>
      <c r="AM70" s="52" t="s">
        <v>66</v>
      </c>
      <c r="AN70" s="52" t="s">
        <v>66</v>
      </c>
      <c r="AO70" s="52" t="s">
        <v>66</v>
      </c>
      <c r="AP70" s="52">
        <v>597.5</v>
      </c>
      <c r="AQ70" s="52">
        <v>597.5</v>
      </c>
      <c r="AR70" s="52" t="s">
        <v>66</v>
      </c>
      <c r="AS70" s="52" t="s">
        <v>66</v>
      </c>
      <c r="AT70" s="52" t="s">
        <v>66</v>
      </c>
      <c r="AU70" s="52">
        <v>709.3</v>
      </c>
      <c r="AV70" s="52">
        <v>709.3</v>
      </c>
      <c r="AW70" s="52" t="s">
        <v>66</v>
      </c>
      <c r="AX70" s="52" t="s">
        <v>66</v>
      </c>
      <c r="AY70" s="52" t="s">
        <v>66</v>
      </c>
      <c r="AZ70" s="52">
        <v>725.5</v>
      </c>
      <c r="BA70" s="52">
        <v>725.5</v>
      </c>
      <c r="BB70" s="52" t="s">
        <v>66</v>
      </c>
      <c r="BC70" s="52" t="s">
        <v>66</v>
      </c>
      <c r="BD70" s="52" t="s">
        <v>66</v>
      </c>
      <c r="BE70" s="52">
        <f>BF70</f>
        <v>742.3</v>
      </c>
      <c r="BF70" s="52">
        <v>742.3</v>
      </c>
      <c r="BG70" s="52" t="s">
        <v>66</v>
      </c>
      <c r="BH70" s="52" t="s">
        <v>66</v>
      </c>
      <c r="BI70" s="52" t="s">
        <v>66</v>
      </c>
      <c r="BJ70" s="52">
        <v>607.6</v>
      </c>
      <c r="BK70" s="52">
        <v>607.6</v>
      </c>
      <c r="BL70" s="52">
        <v>607.6</v>
      </c>
      <c r="BM70" s="52">
        <v>607.6</v>
      </c>
      <c r="BN70" s="52" t="s">
        <v>66</v>
      </c>
      <c r="BO70" s="52" t="s">
        <v>66</v>
      </c>
      <c r="BP70" s="52" t="s">
        <v>66</v>
      </c>
      <c r="BQ70" s="52" t="s">
        <v>66</v>
      </c>
      <c r="BR70" s="52" t="s">
        <v>66</v>
      </c>
      <c r="BS70" s="52" t="s">
        <v>66</v>
      </c>
      <c r="BT70" s="52">
        <v>686.6</v>
      </c>
      <c r="BU70" s="52">
        <v>686.6</v>
      </c>
      <c r="BV70" s="52" t="s">
        <v>66</v>
      </c>
      <c r="BW70" s="52" t="s">
        <v>66</v>
      </c>
      <c r="BX70" s="52" t="s">
        <v>66</v>
      </c>
      <c r="BY70" s="52">
        <v>709.3</v>
      </c>
      <c r="BZ70" s="52">
        <v>709.3</v>
      </c>
      <c r="CA70" s="52" t="s">
        <v>66</v>
      </c>
      <c r="CB70" s="52" t="s">
        <v>66</v>
      </c>
      <c r="CC70" s="52" t="s">
        <v>66</v>
      </c>
      <c r="CD70" s="52">
        <v>725.5</v>
      </c>
      <c r="CE70" s="52">
        <v>725.5</v>
      </c>
      <c r="CF70" s="52" t="s">
        <v>66</v>
      </c>
      <c r="CG70" s="52" t="s">
        <v>66</v>
      </c>
      <c r="CH70" s="52" t="s">
        <v>66</v>
      </c>
      <c r="CI70" s="52">
        <f>CJ70</f>
        <v>742.3</v>
      </c>
      <c r="CJ70" s="52">
        <v>742.3</v>
      </c>
      <c r="CK70" s="52" t="s">
        <v>66</v>
      </c>
      <c r="CL70" s="52" t="s">
        <v>66</v>
      </c>
      <c r="CM70" s="52" t="s">
        <v>66</v>
      </c>
      <c r="CN70" s="53">
        <f t="shared" si="0"/>
        <v>607.6</v>
      </c>
      <c r="CO70" s="52">
        <v>607.6</v>
      </c>
      <c r="CP70" s="52" t="s">
        <v>66</v>
      </c>
      <c r="CQ70" s="52" t="s">
        <v>66</v>
      </c>
      <c r="CR70" s="52" t="s">
        <v>66</v>
      </c>
      <c r="CS70" s="52">
        <v>597.5</v>
      </c>
      <c r="CT70" s="52">
        <v>597.5</v>
      </c>
      <c r="CU70" s="52" t="s">
        <v>66</v>
      </c>
      <c r="CV70" s="52" t="s">
        <v>66</v>
      </c>
      <c r="CW70" s="52" t="s">
        <v>66</v>
      </c>
      <c r="CX70" s="52">
        <v>709.3</v>
      </c>
      <c r="CY70" s="52">
        <v>709.3</v>
      </c>
      <c r="CZ70" s="52" t="s">
        <v>66</v>
      </c>
      <c r="DA70" s="54" t="s">
        <v>66</v>
      </c>
      <c r="DB70" s="52" t="s">
        <v>66</v>
      </c>
      <c r="DC70" s="52">
        <v>607.6</v>
      </c>
      <c r="DD70" s="52">
        <v>607.6</v>
      </c>
      <c r="DE70" s="52" t="s">
        <v>66</v>
      </c>
      <c r="DF70" s="52" t="s">
        <v>66</v>
      </c>
      <c r="DG70" s="52" t="s">
        <v>66</v>
      </c>
      <c r="DH70" s="52">
        <v>686.6</v>
      </c>
      <c r="DI70" s="52">
        <v>686.6</v>
      </c>
      <c r="DJ70" s="52" t="s">
        <v>66</v>
      </c>
      <c r="DK70" s="52" t="s">
        <v>66</v>
      </c>
      <c r="DL70" s="52" t="s">
        <v>66</v>
      </c>
      <c r="DM70" s="52">
        <v>709.3</v>
      </c>
      <c r="DN70" s="52">
        <v>709.3</v>
      </c>
      <c r="DO70" s="52" t="s">
        <v>66</v>
      </c>
      <c r="DP70" s="52" t="s">
        <v>66</v>
      </c>
      <c r="DQ70" s="52" t="s">
        <v>66</v>
      </c>
      <c r="DR70" s="13" t="s">
        <v>67</v>
      </c>
      <c r="DS70" s="7"/>
    </row>
    <row r="71" spans="1:123" ht="39.6" x14ac:dyDescent="0.3">
      <c r="A71" s="85" t="s">
        <v>194</v>
      </c>
      <c r="B71" s="86" t="s">
        <v>195</v>
      </c>
      <c r="C71" s="87" t="s">
        <v>65</v>
      </c>
      <c r="D71" s="87" t="s">
        <v>65</v>
      </c>
      <c r="E71" s="87" t="s">
        <v>65</v>
      </c>
      <c r="F71" s="87" t="s">
        <v>65</v>
      </c>
      <c r="G71" s="87" t="s">
        <v>65</v>
      </c>
      <c r="H71" s="87" t="s">
        <v>65</v>
      </c>
      <c r="I71" s="87" t="s">
        <v>65</v>
      </c>
      <c r="J71" s="87" t="s">
        <v>65</v>
      </c>
      <c r="K71" s="87" t="s">
        <v>65</v>
      </c>
      <c r="L71" s="87" t="s">
        <v>65</v>
      </c>
      <c r="M71" s="87" t="s">
        <v>65</v>
      </c>
      <c r="N71" s="87" t="s">
        <v>65</v>
      </c>
      <c r="O71" s="87" t="s">
        <v>65</v>
      </c>
      <c r="P71" s="87" t="s">
        <v>65</v>
      </c>
      <c r="Q71" s="87" t="s">
        <v>65</v>
      </c>
      <c r="R71" s="87" t="s">
        <v>65</v>
      </c>
      <c r="S71" s="87" t="s">
        <v>65</v>
      </c>
      <c r="T71" s="87" t="s">
        <v>65</v>
      </c>
      <c r="U71" s="87" t="s">
        <v>65</v>
      </c>
      <c r="V71" s="87" t="s">
        <v>65</v>
      </c>
      <c r="W71" s="87" t="s">
        <v>65</v>
      </c>
      <c r="X71" s="87" t="s">
        <v>65</v>
      </c>
      <c r="Y71" s="87" t="s">
        <v>65</v>
      </c>
      <c r="Z71" s="87" t="s">
        <v>65</v>
      </c>
      <c r="AA71" s="87" t="s">
        <v>65</v>
      </c>
      <c r="AB71" s="87" t="s">
        <v>65</v>
      </c>
      <c r="AC71" s="27" t="s">
        <v>65</v>
      </c>
      <c r="AD71" s="27" t="s">
        <v>65</v>
      </c>
      <c r="AE71" s="27" t="s">
        <v>65</v>
      </c>
      <c r="AF71" s="52">
        <v>607.6</v>
      </c>
      <c r="AG71" s="52">
        <v>607.6</v>
      </c>
      <c r="AH71" s="52">
        <v>607.6</v>
      </c>
      <c r="AI71" s="52">
        <v>607.6</v>
      </c>
      <c r="AJ71" s="52" t="s">
        <v>66</v>
      </c>
      <c r="AK71" s="52" t="s">
        <v>66</v>
      </c>
      <c r="AL71" s="52" t="s">
        <v>66</v>
      </c>
      <c r="AM71" s="52" t="s">
        <v>66</v>
      </c>
      <c r="AN71" s="52" t="s">
        <v>66</v>
      </c>
      <c r="AO71" s="52" t="s">
        <v>66</v>
      </c>
      <c r="AP71" s="52">
        <v>597.5</v>
      </c>
      <c r="AQ71" s="52">
        <v>597.5</v>
      </c>
      <c r="AR71" s="52" t="s">
        <v>66</v>
      </c>
      <c r="AS71" s="52" t="s">
        <v>66</v>
      </c>
      <c r="AT71" s="52" t="s">
        <v>66</v>
      </c>
      <c r="AU71" s="52">
        <v>709.3</v>
      </c>
      <c r="AV71" s="52">
        <v>709.3</v>
      </c>
      <c r="AW71" s="52" t="s">
        <v>66</v>
      </c>
      <c r="AX71" s="52" t="s">
        <v>66</v>
      </c>
      <c r="AY71" s="52" t="s">
        <v>66</v>
      </c>
      <c r="AZ71" s="52">
        <v>725.5</v>
      </c>
      <c r="BA71" s="52">
        <v>725.5</v>
      </c>
      <c r="BB71" s="52" t="s">
        <v>66</v>
      </c>
      <c r="BC71" s="52" t="s">
        <v>66</v>
      </c>
      <c r="BD71" s="52" t="s">
        <v>66</v>
      </c>
      <c r="BE71" s="52">
        <f t="shared" ref="BE71:BE72" si="1">BF71</f>
        <v>742.3</v>
      </c>
      <c r="BF71" s="52">
        <v>742.3</v>
      </c>
      <c r="BG71" s="52" t="s">
        <v>66</v>
      </c>
      <c r="BH71" s="52" t="s">
        <v>66</v>
      </c>
      <c r="BI71" s="52" t="s">
        <v>66</v>
      </c>
      <c r="BJ71" s="52">
        <v>607.6</v>
      </c>
      <c r="BK71" s="52">
        <v>607.6</v>
      </c>
      <c r="BL71" s="52">
        <v>607.6</v>
      </c>
      <c r="BM71" s="52">
        <v>607.6</v>
      </c>
      <c r="BN71" s="52" t="s">
        <v>66</v>
      </c>
      <c r="BO71" s="52" t="s">
        <v>66</v>
      </c>
      <c r="BP71" s="52" t="s">
        <v>66</v>
      </c>
      <c r="BQ71" s="52" t="s">
        <v>66</v>
      </c>
      <c r="BR71" s="52" t="s">
        <v>66</v>
      </c>
      <c r="BS71" s="52" t="s">
        <v>66</v>
      </c>
      <c r="BT71" s="52">
        <v>686.6</v>
      </c>
      <c r="BU71" s="52">
        <v>686.6</v>
      </c>
      <c r="BV71" s="52" t="s">
        <v>66</v>
      </c>
      <c r="BW71" s="52" t="s">
        <v>66</v>
      </c>
      <c r="BX71" s="52" t="s">
        <v>66</v>
      </c>
      <c r="BY71" s="52">
        <v>709.3</v>
      </c>
      <c r="BZ71" s="52">
        <v>709.3</v>
      </c>
      <c r="CA71" s="52" t="s">
        <v>66</v>
      </c>
      <c r="CB71" s="52" t="s">
        <v>66</v>
      </c>
      <c r="CC71" s="52" t="s">
        <v>66</v>
      </c>
      <c r="CD71" s="52">
        <v>725.5</v>
      </c>
      <c r="CE71" s="52">
        <v>725.5</v>
      </c>
      <c r="CF71" s="52" t="s">
        <v>66</v>
      </c>
      <c r="CG71" s="52" t="s">
        <v>66</v>
      </c>
      <c r="CH71" s="52" t="s">
        <v>66</v>
      </c>
      <c r="CI71" s="52">
        <f t="shared" ref="CI71:CI72" si="2">CJ71</f>
        <v>742.3</v>
      </c>
      <c r="CJ71" s="52">
        <v>742.3</v>
      </c>
      <c r="CK71" s="52" t="s">
        <v>66</v>
      </c>
      <c r="CL71" s="52" t="s">
        <v>66</v>
      </c>
      <c r="CM71" s="52" t="s">
        <v>66</v>
      </c>
      <c r="CN71" s="53">
        <f t="shared" si="0"/>
        <v>607.6</v>
      </c>
      <c r="CO71" s="52">
        <v>607.6</v>
      </c>
      <c r="CP71" s="52" t="s">
        <v>66</v>
      </c>
      <c r="CQ71" s="52" t="s">
        <v>66</v>
      </c>
      <c r="CR71" s="52" t="s">
        <v>66</v>
      </c>
      <c r="CS71" s="52">
        <v>597.5</v>
      </c>
      <c r="CT71" s="52">
        <v>597.5</v>
      </c>
      <c r="CU71" s="52" t="s">
        <v>66</v>
      </c>
      <c r="CV71" s="52" t="s">
        <v>66</v>
      </c>
      <c r="CW71" s="52" t="s">
        <v>66</v>
      </c>
      <c r="CX71" s="52">
        <v>709.3</v>
      </c>
      <c r="CY71" s="52">
        <v>709.3</v>
      </c>
      <c r="CZ71" s="52" t="s">
        <v>66</v>
      </c>
      <c r="DA71" s="54" t="s">
        <v>66</v>
      </c>
      <c r="DB71" s="52" t="s">
        <v>66</v>
      </c>
      <c r="DC71" s="52">
        <v>607.6</v>
      </c>
      <c r="DD71" s="52">
        <v>607.6</v>
      </c>
      <c r="DE71" s="52" t="s">
        <v>66</v>
      </c>
      <c r="DF71" s="52" t="s">
        <v>66</v>
      </c>
      <c r="DG71" s="52" t="s">
        <v>66</v>
      </c>
      <c r="DH71" s="52">
        <v>686.6</v>
      </c>
      <c r="DI71" s="52">
        <v>686.6</v>
      </c>
      <c r="DJ71" s="52" t="s">
        <v>66</v>
      </c>
      <c r="DK71" s="52" t="s">
        <v>66</v>
      </c>
      <c r="DL71" s="52" t="s">
        <v>66</v>
      </c>
      <c r="DM71" s="52">
        <v>709.3</v>
      </c>
      <c r="DN71" s="52">
        <v>709.3</v>
      </c>
      <c r="DO71" s="52" t="s">
        <v>66</v>
      </c>
      <c r="DP71" s="52" t="s">
        <v>66</v>
      </c>
      <c r="DQ71" s="52" t="s">
        <v>66</v>
      </c>
      <c r="DR71" s="13" t="s">
        <v>67</v>
      </c>
      <c r="DS71" s="7"/>
    </row>
    <row r="72" spans="1:123" ht="54.6" customHeight="1" x14ac:dyDescent="0.3">
      <c r="A72" s="114" t="s">
        <v>196</v>
      </c>
      <c r="B72" s="94" t="s">
        <v>197</v>
      </c>
      <c r="C72" s="95" t="s">
        <v>98</v>
      </c>
      <c r="D72" s="96" t="s">
        <v>198</v>
      </c>
      <c r="E72" s="96" t="s">
        <v>76</v>
      </c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28"/>
      <c r="AD72" s="28" t="s">
        <v>140</v>
      </c>
      <c r="AE72" s="28" t="s">
        <v>114</v>
      </c>
      <c r="AF72" s="57">
        <v>607.6</v>
      </c>
      <c r="AG72" s="57">
        <v>607.6</v>
      </c>
      <c r="AH72" s="57">
        <v>607.6</v>
      </c>
      <c r="AI72" s="57">
        <v>607.6</v>
      </c>
      <c r="AJ72" s="57" t="s">
        <v>66</v>
      </c>
      <c r="AK72" s="57" t="s">
        <v>66</v>
      </c>
      <c r="AL72" s="57" t="s">
        <v>66</v>
      </c>
      <c r="AM72" s="57" t="s">
        <v>66</v>
      </c>
      <c r="AN72" s="57" t="s">
        <v>66</v>
      </c>
      <c r="AO72" s="57" t="s">
        <v>66</v>
      </c>
      <c r="AP72" s="57">
        <v>597.5</v>
      </c>
      <c r="AQ72" s="57">
        <v>686.6</v>
      </c>
      <c r="AR72" s="57" t="s">
        <v>66</v>
      </c>
      <c r="AS72" s="57" t="s">
        <v>66</v>
      </c>
      <c r="AT72" s="57" t="s">
        <v>66</v>
      </c>
      <c r="AU72" s="57">
        <v>709.3</v>
      </c>
      <c r="AV72" s="57">
        <v>709.3</v>
      </c>
      <c r="AW72" s="57" t="s">
        <v>66</v>
      </c>
      <c r="AX72" s="57" t="s">
        <v>66</v>
      </c>
      <c r="AY72" s="57" t="s">
        <v>66</v>
      </c>
      <c r="AZ72" s="52">
        <v>725.5</v>
      </c>
      <c r="BA72" s="52">
        <v>725.5</v>
      </c>
      <c r="BB72" s="57" t="s">
        <v>66</v>
      </c>
      <c r="BC72" s="57" t="s">
        <v>66</v>
      </c>
      <c r="BD72" s="57" t="s">
        <v>66</v>
      </c>
      <c r="BE72" s="52">
        <f t="shared" si="1"/>
        <v>742.3</v>
      </c>
      <c r="BF72" s="52">
        <v>742.3</v>
      </c>
      <c r="BG72" s="57" t="s">
        <v>66</v>
      </c>
      <c r="BH72" s="57" t="s">
        <v>66</v>
      </c>
      <c r="BI72" s="57" t="s">
        <v>66</v>
      </c>
      <c r="BJ72" s="57">
        <v>607.6</v>
      </c>
      <c r="BK72" s="57">
        <v>607.6</v>
      </c>
      <c r="BL72" s="57">
        <v>607.6</v>
      </c>
      <c r="BM72" s="57">
        <v>607.6</v>
      </c>
      <c r="BN72" s="57" t="s">
        <v>66</v>
      </c>
      <c r="BO72" s="57" t="s">
        <v>66</v>
      </c>
      <c r="BP72" s="57" t="s">
        <v>66</v>
      </c>
      <c r="BQ72" s="57" t="s">
        <v>66</v>
      </c>
      <c r="BR72" s="57" t="s">
        <v>66</v>
      </c>
      <c r="BS72" s="57" t="s">
        <v>66</v>
      </c>
      <c r="BT72" s="52">
        <v>686.6</v>
      </c>
      <c r="BU72" s="52">
        <v>686.6</v>
      </c>
      <c r="BV72" s="57" t="s">
        <v>66</v>
      </c>
      <c r="BW72" s="57" t="s">
        <v>66</v>
      </c>
      <c r="BX72" s="57" t="s">
        <v>66</v>
      </c>
      <c r="BY72" s="57">
        <v>709.3</v>
      </c>
      <c r="BZ72" s="57">
        <v>709.3</v>
      </c>
      <c r="CA72" s="57" t="s">
        <v>66</v>
      </c>
      <c r="CB72" s="57" t="s">
        <v>66</v>
      </c>
      <c r="CC72" s="57" t="s">
        <v>66</v>
      </c>
      <c r="CD72" s="52">
        <v>725.5</v>
      </c>
      <c r="CE72" s="52">
        <v>725.5</v>
      </c>
      <c r="CF72" s="57" t="s">
        <v>66</v>
      </c>
      <c r="CG72" s="57" t="s">
        <v>66</v>
      </c>
      <c r="CH72" s="57" t="s">
        <v>66</v>
      </c>
      <c r="CI72" s="52">
        <f t="shared" si="2"/>
        <v>742.3</v>
      </c>
      <c r="CJ72" s="52">
        <v>742.3</v>
      </c>
      <c r="CK72" s="57" t="s">
        <v>66</v>
      </c>
      <c r="CL72" s="57" t="s">
        <v>66</v>
      </c>
      <c r="CM72" s="57" t="s">
        <v>66</v>
      </c>
      <c r="CN72" s="58">
        <f t="shared" si="0"/>
        <v>607.6</v>
      </c>
      <c r="CO72" s="57">
        <v>607.6</v>
      </c>
      <c r="CP72" s="57" t="s">
        <v>66</v>
      </c>
      <c r="CQ72" s="57" t="s">
        <v>66</v>
      </c>
      <c r="CR72" s="57" t="s">
        <v>66</v>
      </c>
      <c r="CS72" s="57">
        <v>597.5</v>
      </c>
      <c r="CT72" s="57">
        <v>686.6</v>
      </c>
      <c r="CU72" s="57" t="s">
        <v>66</v>
      </c>
      <c r="CV72" s="57" t="s">
        <v>66</v>
      </c>
      <c r="CW72" s="57" t="s">
        <v>66</v>
      </c>
      <c r="CX72" s="57">
        <v>709.3</v>
      </c>
      <c r="CY72" s="57">
        <v>709.3</v>
      </c>
      <c r="CZ72" s="57" t="s">
        <v>66</v>
      </c>
      <c r="DA72" s="59" t="s">
        <v>66</v>
      </c>
      <c r="DB72" s="57" t="s">
        <v>66</v>
      </c>
      <c r="DC72" s="57">
        <v>607.6</v>
      </c>
      <c r="DD72" s="57">
        <v>607.6</v>
      </c>
      <c r="DE72" s="57" t="s">
        <v>66</v>
      </c>
      <c r="DF72" s="57" t="s">
        <v>66</v>
      </c>
      <c r="DG72" s="57" t="s">
        <v>66</v>
      </c>
      <c r="DH72" s="52">
        <v>686.6</v>
      </c>
      <c r="DI72" s="52">
        <v>686.6</v>
      </c>
      <c r="DJ72" s="57" t="s">
        <v>66</v>
      </c>
      <c r="DK72" s="57" t="s">
        <v>66</v>
      </c>
      <c r="DL72" s="57" t="s">
        <v>66</v>
      </c>
      <c r="DM72" s="57">
        <v>709.3</v>
      </c>
      <c r="DN72" s="57">
        <v>709.3</v>
      </c>
      <c r="DO72" s="57" t="s">
        <v>66</v>
      </c>
      <c r="DP72" s="57" t="s">
        <v>66</v>
      </c>
      <c r="DQ72" s="57" t="s">
        <v>66</v>
      </c>
      <c r="DR72" s="14" t="s">
        <v>115</v>
      </c>
      <c r="DS72" s="7"/>
    </row>
    <row r="73" spans="1:123" ht="39.6" x14ac:dyDescent="0.3">
      <c r="A73" s="85" t="s">
        <v>199</v>
      </c>
      <c r="B73" s="86" t="s">
        <v>200</v>
      </c>
      <c r="C73" s="87" t="s">
        <v>65</v>
      </c>
      <c r="D73" s="87" t="s">
        <v>65</v>
      </c>
      <c r="E73" s="87" t="s">
        <v>65</v>
      </c>
      <c r="F73" s="87" t="s">
        <v>65</v>
      </c>
      <c r="G73" s="87" t="s">
        <v>65</v>
      </c>
      <c r="H73" s="87" t="s">
        <v>65</v>
      </c>
      <c r="I73" s="87" t="s">
        <v>65</v>
      </c>
      <c r="J73" s="87" t="s">
        <v>65</v>
      </c>
      <c r="K73" s="87" t="s">
        <v>65</v>
      </c>
      <c r="L73" s="87" t="s">
        <v>65</v>
      </c>
      <c r="M73" s="87" t="s">
        <v>65</v>
      </c>
      <c r="N73" s="87" t="s">
        <v>65</v>
      </c>
      <c r="O73" s="87" t="s">
        <v>65</v>
      </c>
      <c r="P73" s="87" t="s">
        <v>65</v>
      </c>
      <c r="Q73" s="87" t="s">
        <v>65</v>
      </c>
      <c r="R73" s="87" t="s">
        <v>65</v>
      </c>
      <c r="S73" s="87" t="s">
        <v>65</v>
      </c>
      <c r="T73" s="87" t="s">
        <v>65</v>
      </c>
      <c r="U73" s="87" t="s">
        <v>65</v>
      </c>
      <c r="V73" s="87" t="s">
        <v>65</v>
      </c>
      <c r="W73" s="87" t="s">
        <v>65</v>
      </c>
      <c r="X73" s="87" t="s">
        <v>65</v>
      </c>
      <c r="Y73" s="87" t="s">
        <v>65</v>
      </c>
      <c r="Z73" s="87" t="s">
        <v>65</v>
      </c>
      <c r="AA73" s="87" t="s">
        <v>65</v>
      </c>
      <c r="AB73" s="87" t="s">
        <v>65</v>
      </c>
      <c r="AC73" s="27" t="s">
        <v>65</v>
      </c>
      <c r="AD73" s="27" t="s">
        <v>65</v>
      </c>
      <c r="AE73" s="27" t="s">
        <v>65</v>
      </c>
      <c r="AF73" s="52">
        <v>1777.5</v>
      </c>
      <c r="AG73" s="52">
        <v>1777.5</v>
      </c>
      <c r="AH73" s="52" t="s">
        <v>66</v>
      </c>
      <c r="AI73" s="52" t="s">
        <v>66</v>
      </c>
      <c r="AJ73" s="52" t="s">
        <v>66</v>
      </c>
      <c r="AK73" s="52" t="s">
        <v>66</v>
      </c>
      <c r="AL73" s="52" t="s">
        <v>66</v>
      </c>
      <c r="AM73" s="52" t="s">
        <v>66</v>
      </c>
      <c r="AN73" s="52">
        <v>1777.5</v>
      </c>
      <c r="AO73" s="52">
        <v>1777.5</v>
      </c>
      <c r="AP73" s="52">
        <v>2821.1</v>
      </c>
      <c r="AQ73" s="52" t="s">
        <v>66</v>
      </c>
      <c r="AR73" s="52" t="s">
        <v>66</v>
      </c>
      <c r="AS73" s="52" t="s">
        <v>66</v>
      </c>
      <c r="AT73" s="52">
        <v>2821.1</v>
      </c>
      <c r="AU73" s="52">
        <f>AY73</f>
        <v>1705.8</v>
      </c>
      <c r="AV73" s="52" t="s">
        <v>66</v>
      </c>
      <c r="AW73" s="52" t="s">
        <v>66</v>
      </c>
      <c r="AX73" s="52" t="s">
        <v>66</v>
      </c>
      <c r="AY73" s="52">
        <v>1705.8</v>
      </c>
      <c r="AZ73" s="52">
        <f>BD73</f>
        <v>1705.8</v>
      </c>
      <c r="BA73" s="52" t="s">
        <v>66</v>
      </c>
      <c r="BB73" s="52" t="s">
        <v>66</v>
      </c>
      <c r="BC73" s="52" t="s">
        <v>66</v>
      </c>
      <c r="BD73" s="52">
        <v>1705.8</v>
      </c>
      <c r="BE73" s="52">
        <f>BI73</f>
        <v>1671.4</v>
      </c>
      <c r="BF73" s="52" t="s">
        <v>66</v>
      </c>
      <c r="BG73" s="52" t="s">
        <v>66</v>
      </c>
      <c r="BH73" s="52" t="s">
        <v>66</v>
      </c>
      <c r="BI73" s="52">
        <v>1671.4</v>
      </c>
      <c r="BJ73" s="52">
        <v>1777.5</v>
      </c>
      <c r="BK73" s="52">
        <v>1777.5</v>
      </c>
      <c r="BL73" s="52" t="s">
        <v>66</v>
      </c>
      <c r="BM73" s="52" t="s">
        <v>66</v>
      </c>
      <c r="BN73" s="52" t="s">
        <v>66</v>
      </c>
      <c r="BO73" s="52" t="s">
        <v>66</v>
      </c>
      <c r="BP73" s="52" t="s">
        <v>66</v>
      </c>
      <c r="BQ73" s="52" t="s">
        <v>66</v>
      </c>
      <c r="BR73" s="52">
        <v>1777.5</v>
      </c>
      <c r="BS73" s="52">
        <v>1777.5</v>
      </c>
      <c r="BT73" s="52">
        <v>2821.1</v>
      </c>
      <c r="BU73" s="52" t="s">
        <v>66</v>
      </c>
      <c r="BV73" s="52" t="s">
        <v>66</v>
      </c>
      <c r="BW73" s="52" t="s">
        <v>66</v>
      </c>
      <c r="BX73" s="52">
        <v>2821.1</v>
      </c>
      <c r="BY73" s="52">
        <f>CC73</f>
        <v>1705.8</v>
      </c>
      <c r="BZ73" s="52" t="s">
        <v>66</v>
      </c>
      <c r="CA73" s="52" t="s">
        <v>66</v>
      </c>
      <c r="CB73" s="52" t="s">
        <v>66</v>
      </c>
      <c r="CC73" s="52">
        <v>1705.8</v>
      </c>
      <c r="CD73" s="52">
        <f>CH73</f>
        <v>1705.8</v>
      </c>
      <c r="CE73" s="52" t="s">
        <v>66</v>
      </c>
      <c r="CF73" s="52" t="s">
        <v>66</v>
      </c>
      <c r="CG73" s="52" t="s">
        <v>66</v>
      </c>
      <c r="CH73" s="52">
        <v>1705.8</v>
      </c>
      <c r="CI73" s="52">
        <f>CM73</f>
        <v>1671.4</v>
      </c>
      <c r="CJ73" s="52" t="s">
        <v>66</v>
      </c>
      <c r="CK73" s="52" t="s">
        <v>66</v>
      </c>
      <c r="CL73" s="52" t="s">
        <v>66</v>
      </c>
      <c r="CM73" s="52">
        <v>1671.4</v>
      </c>
      <c r="CN73" s="53">
        <f t="shared" si="0"/>
        <v>1777.5</v>
      </c>
      <c r="CO73" s="52" t="s">
        <v>66</v>
      </c>
      <c r="CP73" s="52" t="s">
        <v>66</v>
      </c>
      <c r="CQ73" s="52" t="s">
        <v>66</v>
      </c>
      <c r="CR73" s="52">
        <v>1777.5</v>
      </c>
      <c r="CS73" s="52">
        <v>2821.1</v>
      </c>
      <c r="CT73" s="52" t="s">
        <v>66</v>
      </c>
      <c r="CU73" s="52" t="s">
        <v>66</v>
      </c>
      <c r="CV73" s="52" t="s">
        <v>66</v>
      </c>
      <c r="CW73" s="52">
        <v>2821.1</v>
      </c>
      <c r="CX73" s="52">
        <f>DB73</f>
        <v>1705.8</v>
      </c>
      <c r="CY73" s="52" t="s">
        <v>66</v>
      </c>
      <c r="CZ73" s="52" t="s">
        <v>66</v>
      </c>
      <c r="DA73" s="54" t="s">
        <v>66</v>
      </c>
      <c r="DB73" s="52">
        <v>1705.8</v>
      </c>
      <c r="DC73" s="52">
        <v>1777.5</v>
      </c>
      <c r="DD73" s="52" t="s">
        <v>66</v>
      </c>
      <c r="DE73" s="52" t="s">
        <v>66</v>
      </c>
      <c r="DF73" s="52" t="s">
        <v>66</v>
      </c>
      <c r="DG73" s="52">
        <v>1777.5</v>
      </c>
      <c r="DH73" s="52">
        <v>2821.1</v>
      </c>
      <c r="DI73" s="52" t="s">
        <v>66</v>
      </c>
      <c r="DJ73" s="52" t="s">
        <v>66</v>
      </c>
      <c r="DK73" s="52" t="s">
        <v>66</v>
      </c>
      <c r="DL73" s="52">
        <v>2821.1</v>
      </c>
      <c r="DM73" s="52">
        <f>DQ73</f>
        <v>1705.8</v>
      </c>
      <c r="DN73" s="52" t="s">
        <v>66</v>
      </c>
      <c r="DO73" s="52" t="s">
        <v>66</v>
      </c>
      <c r="DP73" s="52" t="s">
        <v>66</v>
      </c>
      <c r="DQ73" s="52">
        <v>1705.8</v>
      </c>
      <c r="DR73" s="13" t="s">
        <v>67</v>
      </c>
      <c r="DS73" s="7"/>
    </row>
    <row r="74" spans="1:123" ht="39.6" x14ac:dyDescent="0.3">
      <c r="A74" s="85" t="s">
        <v>201</v>
      </c>
      <c r="B74" s="86" t="s">
        <v>202</v>
      </c>
      <c r="C74" s="87" t="s">
        <v>65</v>
      </c>
      <c r="D74" s="87" t="s">
        <v>65</v>
      </c>
      <c r="E74" s="87" t="s">
        <v>65</v>
      </c>
      <c r="F74" s="87" t="s">
        <v>65</v>
      </c>
      <c r="G74" s="87" t="s">
        <v>65</v>
      </c>
      <c r="H74" s="87" t="s">
        <v>65</v>
      </c>
      <c r="I74" s="87" t="s">
        <v>65</v>
      </c>
      <c r="J74" s="87" t="s">
        <v>65</v>
      </c>
      <c r="K74" s="87" t="s">
        <v>65</v>
      </c>
      <c r="L74" s="87" t="s">
        <v>65</v>
      </c>
      <c r="M74" s="87" t="s">
        <v>65</v>
      </c>
      <c r="N74" s="87" t="s">
        <v>65</v>
      </c>
      <c r="O74" s="87" t="s">
        <v>65</v>
      </c>
      <c r="P74" s="87" t="s">
        <v>65</v>
      </c>
      <c r="Q74" s="87" t="s">
        <v>65</v>
      </c>
      <c r="R74" s="87" t="s">
        <v>65</v>
      </c>
      <c r="S74" s="87" t="s">
        <v>65</v>
      </c>
      <c r="T74" s="87" t="s">
        <v>65</v>
      </c>
      <c r="U74" s="87" t="s">
        <v>65</v>
      </c>
      <c r="V74" s="87" t="s">
        <v>65</v>
      </c>
      <c r="W74" s="87" t="s">
        <v>65</v>
      </c>
      <c r="X74" s="87" t="s">
        <v>65</v>
      </c>
      <c r="Y74" s="87" t="s">
        <v>65</v>
      </c>
      <c r="Z74" s="87" t="s">
        <v>65</v>
      </c>
      <c r="AA74" s="87" t="s">
        <v>65</v>
      </c>
      <c r="AB74" s="87" t="s">
        <v>65</v>
      </c>
      <c r="AC74" s="27" t="s">
        <v>65</v>
      </c>
      <c r="AD74" s="27" t="s">
        <v>65</v>
      </c>
      <c r="AE74" s="27" t="s">
        <v>65</v>
      </c>
      <c r="AF74" s="52">
        <v>1777.5</v>
      </c>
      <c r="AG74" s="52">
        <v>1777.5</v>
      </c>
      <c r="AH74" s="52" t="s">
        <v>66</v>
      </c>
      <c r="AI74" s="52" t="s">
        <v>66</v>
      </c>
      <c r="AJ74" s="52" t="s">
        <v>66</v>
      </c>
      <c r="AK74" s="52" t="s">
        <v>66</v>
      </c>
      <c r="AL74" s="52" t="s">
        <v>66</v>
      </c>
      <c r="AM74" s="52" t="s">
        <v>66</v>
      </c>
      <c r="AN74" s="52">
        <v>1777.5</v>
      </c>
      <c r="AO74" s="52">
        <v>1777.5</v>
      </c>
      <c r="AP74" s="52">
        <v>2821.1</v>
      </c>
      <c r="AQ74" s="52" t="s">
        <v>66</v>
      </c>
      <c r="AR74" s="52" t="s">
        <v>66</v>
      </c>
      <c r="AS74" s="52" t="s">
        <v>66</v>
      </c>
      <c r="AT74" s="52">
        <v>2821.1</v>
      </c>
      <c r="AU74" s="52">
        <f t="shared" ref="AU74:AU75" si="3">AY74</f>
        <v>1705.8</v>
      </c>
      <c r="AV74" s="52" t="s">
        <v>66</v>
      </c>
      <c r="AW74" s="52" t="s">
        <v>66</v>
      </c>
      <c r="AX74" s="52" t="s">
        <v>66</v>
      </c>
      <c r="AY74" s="52">
        <v>1705.8</v>
      </c>
      <c r="AZ74" s="52">
        <v>1705.8</v>
      </c>
      <c r="BA74" s="52" t="s">
        <v>66</v>
      </c>
      <c r="BB74" s="52" t="s">
        <v>66</v>
      </c>
      <c r="BC74" s="52" t="s">
        <v>66</v>
      </c>
      <c r="BD74" s="52">
        <v>1705.8</v>
      </c>
      <c r="BE74" s="52">
        <f>BI74</f>
        <v>1671.4</v>
      </c>
      <c r="BF74" s="52" t="s">
        <v>66</v>
      </c>
      <c r="BG74" s="52" t="s">
        <v>66</v>
      </c>
      <c r="BH74" s="52" t="s">
        <v>66</v>
      </c>
      <c r="BI74" s="52">
        <v>1671.4</v>
      </c>
      <c r="BJ74" s="52">
        <v>1777.5</v>
      </c>
      <c r="BK74" s="52">
        <v>1777.5</v>
      </c>
      <c r="BL74" s="52" t="s">
        <v>66</v>
      </c>
      <c r="BM74" s="52" t="s">
        <v>66</v>
      </c>
      <c r="BN74" s="52" t="s">
        <v>66</v>
      </c>
      <c r="BO74" s="52" t="s">
        <v>66</v>
      </c>
      <c r="BP74" s="52" t="s">
        <v>66</v>
      </c>
      <c r="BQ74" s="52" t="s">
        <v>66</v>
      </c>
      <c r="BR74" s="52">
        <v>1777.5</v>
      </c>
      <c r="BS74" s="52">
        <v>1777.5</v>
      </c>
      <c r="BT74" s="52">
        <v>2821.1</v>
      </c>
      <c r="BU74" s="52" t="s">
        <v>66</v>
      </c>
      <c r="BV74" s="52" t="s">
        <v>66</v>
      </c>
      <c r="BW74" s="52" t="s">
        <v>66</v>
      </c>
      <c r="BX74" s="52">
        <v>2821.1</v>
      </c>
      <c r="BY74" s="52">
        <f t="shared" ref="BY74:BY75" si="4">CC74</f>
        <v>1705.8</v>
      </c>
      <c r="BZ74" s="52" t="s">
        <v>66</v>
      </c>
      <c r="CA74" s="52" t="s">
        <v>66</v>
      </c>
      <c r="CB74" s="52" t="s">
        <v>66</v>
      </c>
      <c r="CC74" s="52">
        <v>1705.8</v>
      </c>
      <c r="CD74" s="52">
        <v>1705.8</v>
      </c>
      <c r="CE74" s="52" t="s">
        <v>66</v>
      </c>
      <c r="CF74" s="52" t="s">
        <v>66</v>
      </c>
      <c r="CG74" s="52" t="s">
        <v>66</v>
      </c>
      <c r="CH74" s="52">
        <v>1705.8</v>
      </c>
      <c r="CI74" s="52">
        <f>CM74</f>
        <v>1671.4</v>
      </c>
      <c r="CJ74" s="52" t="s">
        <v>66</v>
      </c>
      <c r="CK74" s="52" t="s">
        <v>66</v>
      </c>
      <c r="CL74" s="52" t="s">
        <v>66</v>
      </c>
      <c r="CM74" s="52">
        <v>1671.4</v>
      </c>
      <c r="CN74" s="53">
        <f t="shared" si="0"/>
        <v>1777.5</v>
      </c>
      <c r="CO74" s="52" t="s">
        <v>66</v>
      </c>
      <c r="CP74" s="52" t="s">
        <v>66</v>
      </c>
      <c r="CQ74" s="52" t="s">
        <v>66</v>
      </c>
      <c r="CR74" s="52">
        <v>1777.5</v>
      </c>
      <c r="CS74" s="52">
        <v>2821.1</v>
      </c>
      <c r="CT74" s="52" t="s">
        <v>66</v>
      </c>
      <c r="CU74" s="52" t="s">
        <v>66</v>
      </c>
      <c r="CV74" s="52" t="s">
        <v>66</v>
      </c>
      <c r="CW74" s="52">
        <v>2821.1</v>
      </c>
      <c r="CX74" s="52">
        <f t="shared" ref="CX74:CX75" si="5">DB74</f>
        <v>1705.8</v>
      </c>
      <c r="CY74" s="52" t="s">
        <v>66</v>
      </c>
      <c r="CZ74" s="52" t="s">
        <v>66</v>
      </c>
      <c r="DA74" s="54" t="s">
        <v>66</v>
      </c>
      <c r="DB74" s="52">
        <v>1705.8</v>
      </c>
      <c r="DC74" s="52">
        <v>1777.5</v>
      </c>
      <c r="DD74" s="52" t="s">
        <v>66</v>
      </c>
      <c r="DE74" s="52" t="s">
        <v>66</v>
      </c>
      <c r="DF74" s="52" t="s">
        <v>66</v>
      </c>
      <c r="DG74" s="52">
        <v>1777.5</v>
      </c>
      <c r="DH74" s="52">
        <v>2821.1</v>
      </c>
      <c r="DI74" s="52" t="s">
        <v>66</v>
      </c>
      <c r="DJ74" s="52" t="s">
        <v>66</v>
      </c>
      <c r="DK74" s="52" t="s">
        <v>66</v>
      </c>
      <c r="DL74" s="52">
        <v>2821.1</v>
      </c>
      <c r="DM74" s="52">
        <f t="shared" ref="DM74:DM75" si="6">DQ74</f>
        <v>1705.8</v>
      </c>
      <c r="DN74" s="52" t="s">
        <v>66</v>
      </c>
      <c r="DO74" s="52" t="s">
        <v>66</v>
      </c>
      <c r="DP74" s="52" t="s">
        <v>66</v>
      </c>
      <c r="DQ74" s="52">
        <v>1705.8</v>
      </c>
      <c r="DR74" s="13" t="s">
        <v>67</v>
      </c>
      <c r="DS74" s="7"/>
    </row>
    <row r="75" spans="1:123" ht="39.6" x14ac:dyDescent="0.3">
      <c r="A75" s="85" t="s">
        <v>203</v>
      </c>
      <c r="B75" s="86" t="s">
        <v>204</v>
      </c>
      <c r="C75" s="87" t="s">
        <v>65</v>
      </c>
      <c r="D75" s="87" t="s">
        <v>65</v>
      </c>
      <c r="E75" s="87" t="s">
        <v>65</v>
      </c>
      <c r="F75" s="87" t="s">
        <v>65</v>
      </c>
      <c r="G75" s="87" t="s">
        <v>65</v>
      </c>
      <c r="H75" s="87" t="s">
        <v>65</v>
      </c>
      <c r="I75" s="87" t="s">
        <v>65</v>
      </c>
      <c r="J75" s="87" t="s">
        <v>65</v>
      </c>
      <c r="K75" s="87" t="s">
        <v>65</v>
      </c>
      <c r="L75" s="87" t="s">
        <v>65</v>
      </c>
      <c r="M75" s="87" t="s">
        <v>65</v>
      </c>
      <c r="N75" s="87" t="s">
        <v>65</v>
      </c>
      <c r="O75" s="87" t="s">
        <v>65</v>
      </c>
      <c r="P75" s="87" t="s">
        <v>65</v>
      </c>
      <c r="Q75" s="87" t="s">
        <v>65</v>
      </c>
      <c r="R75" s="87" t="s">
        <v>65</v>
      </c>
      <c r="S75" s="87" t="s">
        <v>65</v>
      </c>
      <c r="T75" s="87" t="s">
        <v>65</v>
      </c>
      <c r="U75" s="87" t="s">
        <v>65</v>
      </c>
      <c r="V75" s="87" t="s">
        <v>65</v>
      </c>
      <c r="W75" s="87" t="s">
        <v>65</v>
      </c>
      <c r="X75" s="87" t="s">
        <v>65</v>
      </c>
      <c r="Y75" s="87" t="s">
        <v>65</v>
      </c>
      <c r="Z75" s="87" t="s">
        <v>65</v>
      </c>
      <c r="AA75" s="87" t="s">
        <v>65</v>
      </c>
      <c r="AB75" s="87" t="s">
        <v>65</v>
      </c>
      <c r="AC75" s="27" t="s">
        <v>65</v>
      </c>
      <c r="AD75" s="27" t="s">
        <v>65</v>
      </c>
      <c r="AE75" s="27" t="s">
        <v>65</v>
      </c>
      <c r="AF75" s="52">
        <v>1777.5</v>
      </c>
      <c r="AG75" s="52">
        <v>1777.5</v>
      </c>
      <c r="AH75" s="52" t="s">
        <v>66</v>
      </c>
      <c r="AI75" s="52" t="s">
        <v>66</v>
      </c>
      <c r="AJ75" s="52" t="s">
        <v>66</v>
      </c>
      <c r="AK75" s="52" t="s">
        <v>66</v>
      </c>
      <c r="AL75" s="52" t="s">
        <v>66</v>
      </c>
      <c r="AM75" s="52" t="s">
        <v>66</v>
      </c>
      <c r="AN75" s="52">
        <v>1777.5</v>
      </c>
      <c r="AO75" s="52">
        <v>1777.5</v>
      </c>
      <c r="AP75" s="52">
        <v>2821.1</v>
      </c>
      <c r="AQ75" s="52" t="s">
        <v>66</v>
      </c>
      <c r="AR75" s="52" t="s">
        <v>66</v>
      </c>
      <c r="AS75" s="52" t="s">
        <v>66</v>
      </c>
      <c r="AT75" s="52">
        <v>2821.1</v>
      </c>
      <c r="AU75" s="52">
        <f t="shared" si="3"/>
        <v>1705.8</v>
      </c>
      <c r="AV75" s="52" t="s">
        <v>66</v>
      </c>
      <c r="AW75" s="52" t="s">
        <v>66</v>
      </c>
      <c r="AX75" s="52" t="s">
        <v>66</v>
      </c>
      <c r="AY75" s="52">
        <v>1705.8</v>
      </c>
      <c r="AZ75" s="52">
        <v>1705.8</v>
      </c>
      <c r="BA75" s="52" t="s">
        <v>66</v>
      </c>
      <c r="BB75" s="52" t="s">
        <v>66</v>
      </c>
      <c r="BC75" s="52" t="s">
        <v>66</v>
      </c>
      <c r="BD75" s="52">
        <v>1705.8</v>
      </c>
      <c r="BE75" s="52">
        <f>BI75</f>
        <v>1671.4</v>
      </c>
      <c r="BF75" s="52" t="s">
        <v>66</v>
      </c>
      <c r="BG75" s="52" t="s">
        <v>66</v>
      </c>
      <c r="BH75" s="52" t="s">
        <v>66</v>
      </c>
      <c r="BI75" s="52">
        <v>1671.4</v>
      </c>
      <c r="BJ75" s="52">
        <v>1777.5</v>
      </c>
      <c r="BK75" s="52">
        <v>1777.5</v>
      </c>
      <c r="BL75" s="52" t="s">
        <v>66</v>
      </c>
      <c r="BM75" s="52" t="s">
        <v>66</v>
      </c>
      <c r="BN75" s="52" t="s">
        <v>66</v>
      </c>
      <c r="BO75" s="52" t="s">
        <v>66</v>
      </c>
      <c r="BP75" s="52" t="s">
        <v>66</v>
      </c>
      <c r="BQ75" s="52" t="s">
        <v>66</v>
      </c>
      <c r="BR75" s="52">
        <v>1777.5</v>
      </c>
      <c r="BS75" s="52">
        <v>1777.5</v>
      </c>
      <c r="BT75" s="52">
        <v>2821.1</v>
      </c>
      <c r="BU75" s="52" t="s">
        <v>66</v>
      </c>
      <c r="BV75" s="52" t="s">
        <v>66</v>
      </c>
      <c r="BW75" s="52" t="s">
        <v>66</v>
      </c>
      <c r="BX75" s="52">
        <v>2821.1</v>
      </c>
      <c r="BY75" s="52">
        <f t="shared" si="4"/>
        <v>1705.8</v>
      </c>
      <c r="BZ75" s="52" t="s">
        <v>66</v>
      </c>
      <c r="CA75" s="52" t="s">
        <v>66</v>
      </c>
      <c r="CB75" s="52" t="s">
        <v>66</v>
      </c>
      <c r="CC75" s="52">
        <v>1705.8</v>
      </c>
      <c r="CD75" s="52">
        <v>1705.8</v>
      </c>
      <c r="CE75" s="52" t="s">
        <v>66</v>
      </c>
      <c r="CF75" s="52" t="s">
        <v>66</v>
      </c>
      <c r="CG75" s="52" t="s">
        <v>66</v>
      </c>
      <c r="CH75" s="52">
        <v>1705.8</v>
      </c>
      <c r="CI75" s="52">
        <f>CM75</f>
        <v>1671.4</v>
      </c>
      <c r="CJ75" s="52" t="s">
        <v>66</v>
      </c>
      <c r="CK75" s="52" t="s">
        <v>66</v>
      </c>
      <c r="CL75" s="52" t="s">
        <v>66</v>
      </c>
      <c r="CM75" s="52">
        <v>1671.4</v>
      </c>
      <c r="CN75" s="53">
        <f t="shared" si="0"/>
        <v>1777.5</v>
      </c>
      <c r="CO75" s="52" t="s">
        <v>66</v>
      </c>
      <c r="CP75" s="52" t="s">
        <v>66</v>
      </c>
      <c r="CQ75" s="52" t="s">
        <v>66</v>
      </c>
      <c r="CR75" s="52">
        <v>1777.5</v>
      </c>
      <c r="CS75" s="52">
        <v>2821.1</v>
      </c>
      <c r="CT75" s="52" t="s">
        <v>66</v>
      </c>
      <c r="CU75" s="52" t="s">
        <v>66</v>
      </c>
      <c r="CV75" s="52" t="s">
        <v>66</v>
      </c>
      <c r="CW75" s="52">
        <v>2821.1</v>
      </c>
      <c r="CX75" s="52">
        <f t="shared" si="5"/>
        <v>1705.8</v>
      </c>
      <c r="CY75" s="52" t="s">
        <v>66</v>
      </c>
      <c r="CZ75" s="52" t="s">
        <v>66</v>
      </c>
      <c r="DA75" s="54" t="s">
        <v>66</v>
      </c>
      <c r="DB75" s="52">
        <v>1705.8</v>
      </c>
      <c r="DC75" s="52">
        <v>1777.5</v>
      </c>
      <c r="DD75" s="52" t="s">
        <v>66</v>
      </c>
      <c r="DE75" s="52" t="s">
        <v>66</v>
      </c>
      <c r="DF75" s="52" t="s">
        <v>66</v>
      </c>
      <c r="DG75" s="52">
        <v>1777.5</v>
      </c>
      <c r="DH75" s="52">
        <v>2821.1</v>
      </c>
      <c r="DI75" s="52" t="s">
        <v>66</v>
      </c>
      <c r="DJ75" s="52" t="s">
        <v>66</v>
      </c>
      <c r="DK75" s="52" t="s">
        <v>66</v>
      </c>
      <c r="DL75" s="52">
        <v>2821.1</v>
      </c>
      <c r="DM75" s="52">
        <f t="shared" si="6"/>
        <v>1705.8</v>
      </c>
      <c r="DN75" s="52" t="s">
        <v>66</v>
      </c>
      <c r="DO75" s="52" t="s">
        <v>66</v>
      </c>
      <c r="DP75" s="52" t="s">
        <v>66</v>
      </c>
      <c r="DQ75" s="52">
        <v>1705.8</v>
      </c>
      <c r="DR75" s="13" t="s">
        <v>67</v>
      </c>
      <c r="DS75" s="7"/>
    </row>
    <row r="76" spans="1:123" ht="52.8" customHeight="1" x14ac:dyDescent="0.3">
      <c r="A76" s="114" t="s">
        <v>205</v>
      </c>
      <c r="B76" s="94" t="s">
        <v>206</v>
      </c>
      <c r="C76" s="95" t="s">
        <v>74</v>
      </c>
      <c r="D76" s="96" t="s">
        <v>207</v>
      </c>
      <c r="E76" s="96" t="s">
        <v>76</v>
      </c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103"/>
      <c r="AC76" s="28"/>
      <c r="AD76" s="28" t="s">
        <v>208</v>
      </c>
      <c r="AE76" s="28" t="s">
        <v>209</v>
      </c>
      <c r="AF76" s="57">
        <v>938.5</v>
      </c>
      <c r="AG76" s="57">
        <v>938.5</v>
      </c>
      <c r="AH76" s="57" t="s">
        <v>66</v>
      </c>
      <c r="AI76" s="57" t="s">
        <v>66</v>
      </c>
      <c r="AJ76" s="57" t="s">
        <v>66</v>
      </c>
      <c r="AK76" s="57" t="s">
        <v>66</v>
      </c>
      <c r="AL76" s="57" t="s">
        <v>66</v>
      </c>
      <c r="AM76" s="57" t="s">
        <v>66</v>
      </c>
      <c r="AN76" s="57">
        <v>938.5</v>
      </c>
      <c r="AO76" s="57">
        <v>938.5</v>
      </c>
      <c r="AP76" s="71">
        <v>1936.7</v>
      </c>
      <c r="AQ76" s="57" t="s">
        <v>66</v>
      </c>
      <c r="AR76" s="57" t="s">
        <v>66</v>
      </c>
      <c r="AS76" s="57" t="s">
        <v>66</v>
      </c>
      <c r="AT76" s="71">
        <v>1936.7</v>
      </c>
      <c r="AU76" s="57">
        <v>901</v>
      </c>
      <c r="AV76" s="57" t="s">
        <v>66</v>
      </c>
      <c r="AW76" s="57" t="s">
        <v>66</v>
      </c>
      <c r="AX76" s="57" t="s">
        <v>66</v>
      </c>
      <c r="AY76" s="57">
        <v>901</v>
      </c>
      <c r="AZ76" s="57">
        <v>901</v>
      </c>
      <c r="BA76" s="57" t="s">
        <v>66</v>
      </c>
      <c r="BB76" s="57" t="s">
        <v>66</v>
      </c>
      <c r="BC76" s="57" t="s">
        <v>66</v>
      </c>
      <c r="BD76" s="57">
        <v>901</v>
      </c>
      <c r="BE76" s="57">
        <f>BI76</f>
        <v>770.4</v>
      </c>
      <c r="BF76" s="57" t="s">
        <v>66</v>
      </c>
      <c r="BG76" s="57" t="s">
        <v>66</v>
      </c>
      <c r="BH76" s="57" t="s">
        <v>66</v>
      </c>
      <c r="BI76" s="57">
        <v>770.4</v>
      </c>
      <c r="BJ76" s="57">
        <v>938.5</v>
      </c>
      <c r="BK76" s="57">
        <v>938.5</v>
      </c>
      <c r="BL76" s="57" t="s">
        <v>66</v>
      </c>
      <c r="BM76" s="57" t="s">
        <v>66</v>
      </c>
      <c r="BN76" s="57" t="s">
        <v>66</v>
      </c>
      <c r="BO76" s="57" t="s">
        <v>66</v>
      </c>
      <c r="BP76" s="57" t="s">
        <v>66</v>
      </c>
      <c r="BQ76" s="57" t="s">
        <v>66</v>
      </c>
      <c r="BR76" s="57">
        <v>938.5</v>
      </c>
      <c r="BS76" s="57">
        <v>938.5</v>
      </c>
      <c r="BT76" s="71">
        <v>1936.7</v>
      </c>
      <c r="BU76" s="57" t="s">
        <v>66</v>
      </c>
      <c r="BV76" s="57" t="s">
        <v>66</v>
      </c>
      <c r="BW76" s="57" t="s">
        <v>66</v>
      </c>
      <c r="BX76" s="71">
        <v>1936.7</v>
      </c>
      <c r="BY76" s="57">
        <v>901</v>
      </c>
      <c r="BZ76" s="57" t="s">
        <v>66</v>
      </c>
      <c r="CA76" s="57" t="s">
        <v>66</v>
      </c>
      <c r="CB76" s="57" t="s">
        <v>66</v>
      </c>
      <c r="CC76" s="57">
        <v>901</v>
      </c>
      <c r="CD76" s="57">
        <v>901</v>
      </c>
      <c r="CE76" s="57" t="s">
        <v>66</v>
      </c>
      <c r="CF76" s="57" t="s">
        <v>66</v>
      </c>
      <c r="CG76" s="57" t="s">
        <v>66</v>
      </c>
      <c r="CH76" s="57">
        <v>901</v>
      </c>
      <c r="CI76" s="57">
        <f>CM76</f>
        <v>770.4</v>
      </c>
      <c r="CJ76" s="57" t="s">
        <v>66</v>
      </c>
      <c r="CK76" s="57" t="s">
        <v>66</v>
      </c>
      <c r="CL76" s="57" t="s">
        <v>66</v>
      </c>
      <c r="CM76" s="57">
        <v>770.4</v>
      </c>
      <c r="CN76" s="58">
        <f t="shared" si="0"/>
        <v>938.5</v>
      </c>
      <c r="CO76" s="57" t="s">
        <v>66</v>
      </c>
      <c r="CP76" s="57" t="s">
        <v>66</v>
      </c>
      <c r="CQ76" s="57" t="s">
        <v>66</v>
      </c>
      <c r="CR76" s="57">
        <v>938.5</v>
      </c>
      <c r="CS76" s="71">
        <v>1936.7</v>
      </c>
      <c r="CT76" s="57" t="s">
        <v>66</v>
      </c>
      <c r="CU76" s="57" t="s">
        <v>66</v>
      </c>
      <c r="CV76" s="57" t="s">
        <v>66</v>
      </c>
      <c r="CW76" s="71">
        <v>1936.7</v>
      </c>
      <c r="CX76" s="57">
        <v>901</v>
      </c>
      <c r="CY76" s="57" t="s">
        <v>66</v>
      </c>
      <c r="CZ76" s="57" t="s">
        <v>66</v>
      </c>
      <c r="DA76" s="59" t="s">
        <v>66</v>
      </c>
      <c r="DB76" s="57">
        <v>901</v>
      </c>
      <c r="DC76" s="57">
        <v>938.5</v>
      </c>
      <c r="DD76" s="57" t="s">
        <v>66</v>
      </c>
      <c r="DE76" s="57" t="s">
        <v>66</v>
      </c>
      <c r="DF76" s="57" t="s">
        <v>66</v>
      </c>
      <c r="DG76" s="57">
        <v>938.5</v>
      </c>
      <c r="DH76" s="71">
        <v>1936.7</v>
      </c>
      <c r="DI76" s="57" t="s">
        <v>66</v>
      </c>
      <c r="DJ76" s="57" t="s">
        <v>66</v>
      </c>
      <c r="DK76" s="57" t="s">
        <v>66</v>
      </c>
      <c r="DL76" s="71">
        <v>1936.7</v>
      </c>
      <c r="DM76" s="57">
        <v>901</v>
      </c>
      <c r="DN76" s="57" t="s">
        <v>66</v>
      </c>
      <c r="DO76" s="57" t="s">
        <v>66</v>
      </c>
      <c r="DP76" s="57" t="s">
        <v>66</v>
      </c>
      <c r="DQ76" s="57">
        <v>901</v>
      </c>
      <c r="DR76" s="14" t="s">
        <v>109</v>
      </c>
      <c r="DS76" s="7"/>
    </row>
    <row r="77" spans="1:123" ht="48" customHeight="1" x14ac:dyDescent="0.3">
      <c r="A77" s="114" t="s">
        <v>210</v>
      </c>
      <c r="B77" s="94" t="s">
        <v>211</v>
      </c>
      <c r="C77" s="95" t="s">
        <v>74</v>
      </c>
      <c r="D77" s="96" t="s">
        <v>207</v>
      </c>
      <c r="E77" s="96" t="s">
        <v>76</v>
      </c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28"/>
      <c r="AD77" s="28" t="s">
        <v>114</v>
      </c>
      <c r="AE77" s="28" t="s">
        <v>89</v>
      </c>
      <c r="AF77" s="57">
        <v>839</v>
      </c>
      <c r="AG77" s="57">
        <v>839</v>
      </c>
      <c r="AH77" s="57" t="s">
        <v>66</v>
      </c>
      <c r="AI77" s="57" t="s">
        <v>66</v>
      </c>
      <c r="AJ77" s="57" t="s">
        <v>66</v>
      </c>
      <c r="AK77" s="57" t="s">
        <v>66</v>
      </c>
      <c r="AL77" s="57" t="s">
        <v>66</v>
      </c>
      <c r="AM77" s="57" t="s">
        <v>66</v>
      </c>
      <c r="AN77" s="57">
        <v>839</v>
      </c>
      <c r="AO77" s="57">
        <v>839</v>
      </c>
      <c r="AP77" s="57">
        <v>884.4</v>
      </c>
      <c r="AQ77" s="57" t="s">
        <v>66</v>
      </c>
      <c r="AR77" s="57" t="s">
        <v>66</v>
      </c>
      <c r="AS77" s="57" t="s">
        <v>66</v>
      </c>
      <c r="AT77" s="57">
        <v>884.4</v>
      </c>
      <c r="AU77" s="57">
        <f>AY77</f>
        <v>901</v>
      </c>
      <c r="AV77" s="57" t="s">
        <v>66</v>
      </c>
      <c r="AW77" s="57" t="s">
        <v>66</v>
      </c>
      <c r="AX77" s="57" t="s">
        <v>66</v>
      </c>
      <c r="AY77" s="57">
        <v>901</v>
      </c>
      <c r="AZ77" s="57">
        <f>BD77</f>
        <v>901</v>
      </c>
      <c r="BA77" s="57" t="s">
        <v>66</v>
      </c>
      <c r="BB77" s="57" t="s">
        <v>66</v>
      </c>
      <c r="BC77" s="57" t="s">
        <v>66</v>
      </c>
      <c r="BD77" s="57">
        <v>901</v>
      </c>
      <c r="BE77" s="57">
        <f>BI77</f>
        <v>901</v>
      </c>
      <c r="BF77" s="57" t="s">
        <v>66</v>
      </c>
      <c r="BG77" s="57" t="s">
        <v>66</v>
      </c>
      <c r="BH77" s="57" t="s">
        <v>66</v>
      </c>
      <c r="BI77" s="57">
        <v>901</v>
      </c>
      <c r="BJ77" s="57">
        <v>839</v>
      </c>
      <c r="BK77" s="57">
        <v>839</v>
      </c>
      <c r="BL77" s="57" t="s">
        <v>66</v>
      </c>
      <c r="BM77" s="57" t="s">
        <v>66</v>
      </c>
      <c r="BN77" s="57" t="s">
        <v>66</v>
      </c>
      <c r="BO77" s="57" t="s">
        <v>66</v>
      </c>
      <c r="BP77" s="57" t="s">
        <v>66</v>
      </c>
      <c r="BQ77" s="57" t="s">
        <v>66</v>
      </c>
      <c r="BR77" s="57">
        <v>839</v>
      </c>
      <c r="BS77" s="57">
        <v>839</v>
      </c>
      <c r="BT77" s="57">
        <v>884.4</v>
      </c>
      <c r="BU77" s="57" t="s">
        <v>66</v>
      </c>
      <c r="BV77" s="57" t="s">
        <v>66</v>
      </c>
      <c r="BW77" s="57" t="s">
        <v>66</v>
      </c>
      <c r="BX77" s="57">
        <v>884.4</v>
      </c>
      <c r="BY77" s="57">
        <f>CC77</f>
        <v>901</v>
      </c>
      <c r="BZ77" s="57" t="s">
        <v>66</v>
      </c>
      <c r="CA77" s="57" t="s">
        <v>66</v>
      </c>
      <c r="CB77" s="57" t="s">
        <v>66</v>
      </c>
      <c r="CC77" s="57">
        <v>901</v>
      </c>
      <c r="CD77" s="57">
        <f>CH77</f>
        <v>901</v>
      </c>
      <c r="CE77" s="57" t="s">
        <v>66</v>
      </c>
      <c r="CF77" s="57" t="s">
        <v>66</v>
      </c>
      <c r="CG77" s="57" t="s">
        <v>66</v>
      </c>
      <c r="CH77" s="57">
        <v>901</v>
      </c>
      <c r="CI77" s="57">
        <f>CM77</f>
        <v>901</v>
      </c>
      <c r="CJ77" s="57" t="s">
        <v>66</v>
      </c>
      <c r="CK77" s="57" t="s">
        <v>66</v>
      </c>
      <c r="CL77" s="57" t="s">
        <v>66</v>
      </c>
      <c r="CM77" s="57">
        <v>901</v>
      </c>
      <c r="CN77" s="58">
        <f t="shared" si="0"/>
        <v>839</v>
      </c>
      <c r="CO77" s="57" t="s">
        <v>66</v>
      </c>
      <c r="CP77" s="57" t="s">
        <v>66</v>
      </c>
      <c r="CQ77" s="57" t="s">
        <v>66</v>
      </c>
      <c r="CR77" s="57">
        <v>839</v>
      </c>
      <c r="CS77" s="57">
        <v>884.4</v>
      </c>
      <c r="CT77" s="57" t="s">
        <v>66</v>
      </c>
      <c r="CU77" s="57" t="s">
        <v>66</v>
      </c>
      <c r="CV77" s="57" t="s">
        <v>66</v>
      </c>
      <c r="CW77" s="57">
        <v>884.4</v>
      </c>
      <c r="CX77" s="57">
        <f>DB77</f>
        <v>901</v>
      </c>
      <c r="CY77" s="57" t="s">
        <v>66</v>
      </c>
      <c r="CZ77" s="57" t="s">
        <v>66</v>
      </c>
      <c r="DA77" s="59" t="s">
        <v>66</v>
      </c>
      <c r="DB77" s="57">
        <v>901</v>
      </c>
      <c r="DC77" s="57">
        <v>839</v>
      </c>
      <c r="DD77" s="57" t="s">
        <v>66</v>
      </c>
      <c r="DE77" s="57" t="s">
        <v>66</v>
      </c>
      <c r="DF77" s="57" t="s">
        <v>66</v>
      </c>
      <c r="DG77" s="57">
        <v>839</v>
      </c>
      <c r="DH77" s="57">
        <v>884.4</v>
      </c>
      <c r="DI77" s="57" t="s">
        <v>66</v>
      </c>
      <c r="DJ77" s="57" t="s">
        <v>66</v>
      </c>
      <c r="DK77" s="57" t="s">
        <v>66</v>
      </c>
      <c r="DL77" s="57">
        <v>884.4</v>
      </c>
      <c r="DM77" s="57">
        <f>DQ77</f>
        <v>901</v>
      </c>
      <c r="DN77" s="57" t="s">
        <v>66</v>
      </c>
      <c r="DO77" s="57" t="s">
        <v>66</v>
      </c>
      <c r="DP77" s="57" t="s">
        <v>66</v>
      </c>
      <c r="DQ77" s="57">
        <v>901</v>
      </c>
      <c r="DR77" s="14" t="s">
        <v>109</v>
      </c>
      <c r="DS77" s="7"/>
    </row>
    <row r="78" spans="1:123" ht="39.6" x14ac:dyDescent="0.3">
      <c r="A78" s="85" t="s">
        <v>212</v>
      </c>
      <c r="B78" s="86" t="s">
        <v>213</v>
      </c>
      <c r="C78" s="87" t="s">
        <v>65</v>
      </c>
      <c r="D78" s="87" t="s">
        <v>65</v>
      </c>
      <c r="E78" s="87" t="s">
        <v>65</v>
      </c>
      <c r="F78" s="87" t="s">
        <v>65</v>
      </c>
      <c r="G78" s="87" t="s">
        <v>65</v>
      </c>
      <c r="H78" s="87" t="s">
        <v>65</v>
      </c>
      <c r="I78" s="87" t="s">
        <v>65</v>
      </c>
      <c r="J78" s="87" t="s">
        <v>65</v>
      </c>
      <c r="K78" s="87" t="s">
        <v>65</v>
      </c>
      <c r="L78" s="87" t="s">
        <v>65</v>
      </c>
      <c r="M78" s="87" t="s">
        <v>65</v>
      </c>
      <c r="N78" s="87" t="s">
        <v>65</v>
      </c>
      <c r="O78" s="87" t="s">
        <v>65</v>
      </c>
      <c r="P78" s="87" t="s">
        <v>65</v>
      </c>
      <c r="Q78" s="87" t="s">
        <v>65</v>
      </c>
      <c r="R78" s="87" t="s">
        <v>65</v>
      </c>
      <c r="S78" s="87" t="s">
        <v>65</v>
      </c>
      <c r="T78" s="87" t="s">
        <v>65</v>
      </c>
      <c r="U78" s="87" t="s">
        <v>65</v>
      </c>
      <c r="V78" s="87" t="s">
        <v>65</v>
      </c>
      <c r="W78" s="87" t="s">
        <v>65</v>
      </c>
      <c r="X78" s="87" t="s">
        <v>65</v>
      </c>
      <c r="Y78" s="87" t="s">
        <v>65</v>
      </c>
      <c r="Z78" s="87" t="s">
        <v>65</v>
      </c>
      <c r="AA78" s="87" t="s">
        <v>65</v>
      </c>
      <c r="AB78" s="87" t="s">
        <v>65</v>
      </c>
      <c r="AC78" s="27" t="s">
        <v>65</v>
      </c>
      <c r="AD78" s="27" t="s">
        <v>65</v>
      </c>
      <c r="AE78" s="27" t="s">
        <v>65</v>
      </c>
      <c r="AF78" s="52">
        <v>96518.7</v>
      </c>
      <c r="AG78" s="52">
        <v>93733.2</v>
      </c>
      <c r="AH78" s="52">
        <v>16072.2</v>
      </c>
      <c r="AI78" s="52">
        <v>16072.2</v>
      </c>
      <c r="AJ78" s="52">
        <v>17730.8</v>
      </c>
      <c r="AK78" s="52">
        <v>15783.1</v>
      </c>
      <c r="AL78" s="52" t="s">
        <v>66</v>
      </c>
      <c r="AM78" s="52" t="s">
        <v>66</v>
      </c>
      <c r="AN78" s="52">
        <v>62715.7</v>
      </c>
      <c r="AO78" s="52">
        <v>61877.9</v>
      </c>
      <c r="AP78" s="52">
        <f>AQ78+AR78+AT78</f>
        <v>96025</v>
      </c>
      <c r="AQ78" s="52">
        <v>15745.2</v>
      </c>
      <c r="AR78" s="52">
        <v>13441.1</v>
      </c>
      <c r="AS78" s="52" t="s">
        <v>66</v>
      </c>
      <c r="AT78" s="52">
        <v>66838.7</v>
      </c>
      <c r="AU78" s="52">
        <v>87311.7</v>
      </c>
      <c r="AV78" s="52">
        <v>14846.2</v>
      </c>
      <c r="AW78" s="52">
        <v>7626.9</v>
      </c>
      <c r="AX78" s="52" t="s">
        <v>66</v>
      </c>
      <c r="AY78" s="52">
        <f>AU78-AV78-AW78</f>
        <v>64838.6</v>
      </c>
      <c r="AZ78" s="52">
        <v>136188.9</v>
      </c>
      <c r="BA78" s="52">
        <v>51889.4</v>
      </c>
      <c r="BB78" s="52">
        <v>19315.400000000001</v>
      </c>
      <c r="BC78" s="52" t="s">
        <v>66</v>
      </c>
      <c r="BD78" s="52">
        <v>64984.1</v>
      </c>
      <c r="BE78" s="52">
        <f>BE79-BE73</f>
        <v>121250.20000000001</v>
      </c>
      <c r="BF78" s="52">
        <f>BF79</f>
        <v>48265.9</v>
      </c>
      <c r="BG78" s="52">
        <f>BG79</f>
        <v>7601.5</v>
      </c>
      <c r="BH78" s="52" t="s">
        <v>66</v>
      </c>
      <c r="BI78" s="52">
        <f>BI79-BI73</f>
        <v>65382.799999999996</v>
      </c>
      <c r="BJ78" s="52">
        <v>75580.7</v>
      </c>
      <c r="BK78" s="52">
        <v>73859.399999999994</v>
      </c>
      <c r="BL78" s="52">
        <v>4787.6000000000004</v>
      </c>
      <c r="BM78" s="52">
        <v>4787.6000000000004</v>
      </c>
      <c r="BN78" s="52">
        <v>10493</v>
      </c>
      <c r="BO78" s="52">
        <v>9515</v>
      </c>
      <c r="BP78" s="52" t="s">
        <v>66</v>
      </c>
      <c r="BQ78" s="52" t="s">
        <v>66</v>
      </c>
      <c r="BR78" s="52">
        <v>60300.1</v>
      </c>
      <c r="BS78" s="52">
        <v>59556.800000000003</v>
      </c>
      <c r="BT78" s="52">
        <v>79166</v>
      </c>
      <c r="BU78" s="52">
        <v>7784.3</v>
      </c>
      <c r="BV78" s="52">
        <v>7748.5</v>
      </c>
      <c r="BW78" s="52" t="s">
        <v>66</v>
      </c>
      <c r="BX78" s="52">
        <v>63633.2</v>
      </c>
      <c r="BY78" s="52">
        <f>BY79-BY73</f>
        <v>77093.600000000006</v>
      </c>
      <c r="BZ78" s="52">
        <f>BZ79</f>
        <v>7066.1</v>
      </c>
      <c r="CA78" s="52">
        <f>CA79</f>
        <v>5758.8</v>
      </c>
      <c r="CB78" s="52" t="s">
        <v>66</v>
      </c>
      <c r="CC78" s="52">
        <f>BY78-BZ78-CA78</f>
        <v>64268.7</v>
      </c>
      <c r="CD78" s="52">
        <f>CD79-CD73</f>
        <v>76858.600000000006</v>
      </c>
      <c r="CE78" s="52">
        <f>CE79</f>
        <v>7353</v>
      </c>
      <c r="CF78" s="52">
        <f>CF79</f>
        <v>5583.4000000000005</v>
      </c>
      <c r="CG78" s="52" t="s">
        <v>66</v>
      </c>
      <c r="CH78" s="52">
        <f>CD78-CE78-CF78</f>
        <v>63922.200000000004</v>
      </c>
      <c r="CI78" s="52">
        <f>CI79-CI73</f>
        <v>77708.3</v>
      </c>
      <c r="CJ78" s="52">
        <f>CJ79</f>
        <v>7369.8</v>
      </c>
      <c r="CK78" s="52">
        <f>CK79</f>
        <v>5581.9000000000005</v>
      </c>
      <c r="CL78" s="52" t="s">
        <v>66</v>
      </c>
      <c r="CM78" s="52">
        <f>CM79-CM74</f>
        <v>64756.6</v>
      </c>
      <c r="CN78" s="53">
        <f t="shared" si="0"/>
        <v>96518.7</v>
      </c>
      <c r="CO78" s="52">
        <v>16072.2</v>
      </c>
      <c r="CP78" s="52">
        <v>17730.8</v>
      </c>
      <c r="CQ78" s="52" t="s">
        <v>66</v>
      </c>
      <c r="CR78" s="52">
        <v>62715.7</v>
      </c>
      <c r="CS78" s="52">
        <f>CT78+CU78+CW78</f>
        <v>96025</v>
      </c>
      <c r="CT78" s="52">
        <v>15745.2</v>
      </c>
      <c r="CU78" s="52">
        <v>13441.1</v>
      </c>
      <c r="CV78" s="52" t="s">
        <v>66</v>
      </c>
      <c r="CW78" s="52">
        <v>66838.7</v>
      </c>
      <c r="CX78" s="52">
        <v>87311.7</v>
      </c>
      <c r="CY78" s="52">
        <v>14846.2</v>
      </c>
      <c r="CZ78" s="52">
        <v>7626.9</v>
      </c>
      <c r="DA78" s="54" t="s">
        <v>66</v>
      </c>
      <c r="DB78" s="52">
        <f>CX78-CY78-CZ78</f>
        <v>64838.6</v>
      </c>
      <c r="DC78" s="52">
        <v>75580.7</v>
      </c>
      <c r="DD78" s="52">
        <v>4787.6000000000004</v>
      </c>
      <c r="DE78" s="52">
        <v>10493</v>
      </c>
      <c r="DF78" s="52" t="s">
        <v>66</v>
      </c>
      <c r="DG78" s="52">
        <v>60300.1</v>
      </c>
      <c r="DH78" s="52">
        <v>79166</v>
      </c>
      <c r="DI78" s="52">
        <v>7784.3</v>
      </c>
      <c r="DJ78" s="52">
        <v>7748.5</v>
      </c>
      <c r="DK78" s="52" t="s">
        <v>66</v>
      </c>
      <c r="DL78" s="52">
        <v>63633.2</v>
      </c>
      <c r="DM78" s="52">
        <f>DM79-DM73</f>
        <v>77093.600000000006</v>
      </c>
      <c r="DN78" s="52">
        <f>DN79</f>
        <v>7066.1</v>
      </c>
      <c r="DO78" s="52">
        <f>DO79</f>
        <v>5758.8</v>
      </c>
      <c r="DP78" s="52" t="s">
        <v>66</v>
      </c>
      <c r="DQ78" s="52">
        <f>DM78-DN78-DO78</f>
        <v>64268.7</v>
      </c>
      <c r="DR78" s="13" t="s">
        <v>67</v>
      </c>
      <c r="DS78" s="7"/>
    </row>
    <row r="79" spans="1:123" ht="39.6" x14ac:dyDescent="0.3">
      <c r="A79" s="85" t="s">
        <v>214</v>
      </c>
      <c r="B79" s="86" t="s">
        <v>215</v>
      </c>
      <c r="C79" s="87" t="s">
        <v>65</v>
      </c>
      <c r="D79" s="87" t="s">
        <v>65</v>
      </c>
      <c r="E79" s="87" t="s">
        <v>65</v>
      </c>
      <c r="F79" s="87" t="s">
        <v>65</v>
      </c>
      <c r="G79" s="87" t="s">
        <v>65</v>
      </c>
      <c r="H79" s="87" t="s">
        <v>65</v>
      </c>
      <c r="I79" s="87" t="s">
        <v>65</v>
      </c>
      <c r="J79" s="87" t="s">
        <v>65</v>
      </c>
      <c r="K79" s="87" t="s">
        <v>65</v>
      </c>
      <c r="L79" s="87" t="s">
        <v>65</v>
      </c>
      <c r="M79" s="87" t="s">
        <v>65</v>
      </c>
      <c r="N79" s="87" t="s">
        <v>65</v>
      </c>
      <c r="O79" s="87" t="s">
        <v>65</v>
      </c>
      <c r="P79" s="87" t="s">
        <v>65</v>
      </c>
      <c r="Q79" s="87" t="s">
        <v>65</v>
      </c>
      <c r="R79" s="87" t="s">
        <v>65</v>
      </c>
      <c r="S79" s="87" t="s">
        <v>65</v>
      </c>
      <c r="T79" s="87" t="s">
        <v>65</v>
      </c>
      <c r="U79" s="87" t="s">
        <v>65</v>
      </c>
      <c r="V79" s="87" t="s">
        <v>65</v>
      </c>
      <c r="W79" s="87" t="s">
        <v>65</v>
      </c>
      <c r="X79" s="87" t="s">
        <v>65</v>
      </c>
      <c r="Y79" s="87" t="s">
        <v>65</v>
      </c>
      <c r="Z79" s="87" t="s">
        <v>65</v>
      </c>
      <c r="AA79" s="87" t="s">
        <v>65</v>
      </c>
      <c r="AB79" s="87" t="s">
        <v>65</v>
      </c>
      <c r="AC79" s="27" t="s">
        <v>65</v>
      </c>
      <c r="AD79" s="27" t="s">
        <v>65</v>
      </c>
      <c r="AE79" s="27" t="s">
        <v>65</v>
      </c>
      <c r="AF79" s="52">
        <v>98296.2</v>
      </c>
      <c r="AG79" s="52">
        <v>95510.7</v>
      </c>
      <c r="AH79" s="52">
        <v>16072.2</v>
      </c>
      <c r="AI79" s="52">
        <v>16072.2</v>
      </c>
      <c r="AJ79" s="52">
        <v>17730.8</v>
      </c>
      <c r="AK79" s="52">
        <v>15783.1</v>
      </c>
      <c r="AL79" s="52" t="s">
        <v>66</v>
      </c>
      <c r="AM79" s="52" t="s">
        <v>66</v>
      </c>
      <c r="AN79" s="52">
        <v>64493.2</v>
      </c>
      <c r="AO79" s="52">
        <v>63655.4</v>
      </c>
      <c r="AP79" s="52">
        <v>99532.7</v>
      </c>
      <c r="AQ79" s="52">
        <v>15745.2</v>
      </c>
      <c r="AR79" s="52">
        <v>13441.1</v>
      </c>
      <c r="AS79" s="52" t="s">
        <v>66</v>
      </c>
      <c r="AT79" s="52">
        <v>69659.8</v>
      </c>
      <c r="AU79" s="52">
        <v>89017.5</v>
      </c>
      <c r="AV79" s="52">
        <v>14846.2</v>
      </c>
      <c r="AW79" s="52">
        <v>7626.9</v>
      </c>
      <c r="AX79" s="52" t="s">
        <v>66</v>
      </c>
      <c r="AY79" s="52">
        <f>AU79-AV79-AW79</f>
        <v>66544.400000000009</v>
      </c>
      <c r="AZ79" s="52">
        <v>137794.79999999999</v>
      </c>
      <c r="BA79" s="52">
        <v>51889.4</v>
      </c>
      <c r="BB79" s="52">
        <v>19315.400000000001</v>
      </c>
      <c r="BC79" s="52" t="s">
        <v>66</v>
      </c>
      <c r="BD79" s="52">
        <v>66590</v>
      </c>
      <c r="BE79" s="52">
        <f t="shared" ref="BE79:BI79" si="7">BE16</f>
        <v>122921.60000000001</v>
      </c>
      <c r="BF79" s="52">
        <f t="shared" si="7"/>
        <v>48265.9</v>
      </c>
      <c r="BG79" s="52">
        <f t="shared" si="7"/>
        <v>7601.5</v>
      </c>
      <c r="BH79" s="52" t="str">
        <f t="shared" si="7"/>
        <v>-</v>
      </c>
      <c r="BI79" s="52">
        <f t="shared" si="7"/>
        <v>67054.2</v>
      </c>
      <c r="BJ79" s="52">
        <v>77358.2</v>
      </c>
      <c r="BK79" s="52">
        <v>75636.899999999994</v>
      </c>
      <c r="BL79" s="52">
        <v>4787.6000000000004</v>
      </c>
      <c r="BM79" s="52">
        <v>4787.6000000000004</v>
      </c>
      <c r="BN79" s="52">
        <v>10493</v>
      </c>
      <c r="BO79" s="52">
        <v>9515</v>
      </c>
      <c r="BP79" s="52" t="s">
        <v>66</v>
      </c>
      <c r="BQ79" s="52" t="s">
        <v>66</v>
      </c>
      <c r="BR79" s="52">
        <v>62077.599999999999</v>
      </c>
      <c r="BS79" s="52">
        <v>61334.3</v>
      </c>
      <c r="BT79" s="52">
        <v>81987.100000000006</v>
      </c>
      <c r="BU79" s="52">
        <v>7784.3</v>
      </c>
      <c r="BV79" s="52">
        <v>7748.5</v>
      </c>
      <c r="BW79" s="52" t="s">
        <v>66</v>
      </c>
      <c r="BX79" s="52">
        <v>66454.3</v>
      </c>
      <c r="BY79" s="52">
        <v>78799.400000000009</v>
      </c>
      <c r="BZ79" s="52">
        <v>7066.1</v>
      </c>
      <c r="CA79" s="52">
        <v>5758.8</v>
      </c>
      <c r="CB79" s="52" t="s">
        <v>66</v>
      </c>
      <c r="CC79" s="52">
        <v>65974.5</v>
      </c>
      <c r="CD79" s="52">
        <v>78564.400000000009</v>
      </c>
      <c r="CE79" s="52">
        <v>7353</v>
      </c>
      <c r="CF79" s="52">
        <v>5583.4000000000005</v>
      </c>
      <c r="CG79" s="52" t="s">
        <v>66</v>
      </c>
      <c r="CH79" s="52">
        <v>65628.000000000015</v>
      </c>
      <c r="CI79" s="52">
        <f t="shared" ref="CI79:CM79" si="8">CI16</f>
        <v>79379.7</v>
      </c>
      <c r="CJ79" s="52">
        <f t="shared" si="8"/>
        <v>7369.8</v>
      </c>
      <c r="CK79" s="52">
        <f t="shared" si="8"/>
        <v>5581.9000000000005</v>
      </c>
      <c r="CL79" s="52">
        <f t="shared" si="8"/>
        <v>0</v>
      </c>
      <c r="CM79" s="52">
        <f t="shared" si="8"/>
        <v>66428</v>
      </c>
      <c r="CN79" s="53">
        <f t="shared" si="0"/>
        <v>98296.2</v>
      </c>
      <c r="CO79" s="52">
        <v>16072.2</v>
      </c>
      <c r="CP79" s="52">
        <v>17730.8</v>
      </c>
      <c r="CQ79" s="52" t="s">
        <v>66</v>
      </c>
      <c r="CR79" s="52">
        <v>64493.2</v>
      </c>
      <c r="CS79" s="52">
        <v>99532.7</v>
      </c>
      <c r="CT79" s="52">
        <v>15745.2</v>
      </c>
      <c r="CU79" s="52">
        <v>13441.1</v>
      </c>
      <c r="CV79" s="52" t="s">
        <v>66</v>
      </c>
      <c r="CW79" s="52">
        <v>69659.8</v>
      </c>
      <c r="CX79" s="52">
        <v>89017.5</v>
      </c>
      <c r="CY79" s="52">
        <v>14846.2</v>
      </c>
      <c r="CZ79" s="52">
        <v>7626.9</v>
      </c>
      <c r="DA79" s="54" t="s">
        <v>66</v>
      </c>
      <c r="DB79" s="52">
        <f>CX79-CY79-CZ79</f>
        <v>66544.400000000009</v>
      </c>
      <c r="DC79" s="52">
        <v>77358.2</v>
      </c>
      <c r="DD79" s="52">
        <v>4787.6000000000004</v>
      </c>
      <c r="DE79" s="52">
        <v>10493</v>
      </c>
      <c r="DF79" s="52" t="s">
        <v>66</v>
      </c>
      <c r="DG79" s="52">
        <v>62077.599999999999</v>
      </c>
      <c r="DH79" s="52">
        <v>81987.100000000006</v>
      </c>
      <c r="DI79" s="52">
        <v>7784.3</v>
      </c>
      <c r="DJ79" s="52">
        <v>7748.5</v>
      </c>
      <c r="DK79" s="52" t="s">
        <v>66</v>
      </c>
      <c r="DL79" s="52">
        <v>66454.3</v>
      </c>
      <c r="DM79" s="52">
        <v>78799.400000000009</v>
      </c>
      <c r="DN79" s="52">
        <v>7066.1</v>
      </c>
      <c r="DO79" s="52">
        <v>5758.8</v>
      </c>
      <c r="DP79" s="52" t="s">
        <v>66</v>
      </c>
      <c r="DQ79" s="52">
        <v>65974.5</v>
      </c>
      <c r="DR79" s="13" t="s">
        <v>67</v>
      </c>
      <c r="DS79" s="7"/>
    </row>
    <row r="80" spans="1:123" x14ac:dyDescent="0.3">
      <c r="A80" s="5"/>
      <c r="B80" s="31"/>
      <c r="C80" s="32"/>
      <c r="D80" s="33"/>
      <c r="E80" s="32"/>
      <c r="F80" s="32"/>
      <c r="G80" s="32"/>
      <c r="H80" s="32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20"/>
      <c r="CO80" s="16"/>
      <c r="CP80" s="16"/>
      <c r="CQ80" s="16"/>
      <c r="CR80" s="10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</row>
    <row r="81" spans="1:123" ht="15" customHeight="1" x14ac:dyDescent="0.3">
      <c r="A81" s="3"/>
      <c r="B81" s="24"/>
      <c r="C81" s="23"/>
      <c r="D81" s="7"/>
      <c r="E81" s="23"/>
      <c r="F81" s="23"/>
      <c r="G81" s="23"/>
      <c r="H81" s="23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7"/>
      <c r="CO81" s="10"/>
      <c r="CP81" s="10"/>
      <c r="CQ81" s="10"/>
      <c r="CR81" s="10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</row>
    <row r="83" spans="1:123" ht="21" x14ac:dyDescent="0.4">
      <c r="B83" s="124" t="s">
        <v>220</v>
      </c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49"/>
      <c r="BV83" s="50" t="s">
        <v>221</v>
      </c>
    </row>
  </sheetData>
  <mergeCells count="169">
    <mergeCell ref="AI10:AI14"/>
    <mergeCell ref="AD15:AE15"/>
    <mergeCell ref="B5:B14"/>
    <mergeCell ref="C9:C14"/>
    <mergeCell ref="D9:D14"/>
    <mergeCell ref="E9:E14"/>
    <mergeCell ref="F9:F14"/>
    <mergeCell ref="G9:G14"/>
    <mergeCell ref="H9:H14"/>
    <mergeCell ref="I9:I14"/>
    <mergeCell ref="J9:J14"/>
    <mergeCell ref="K9:K14"/>
    <mergeCell ref="L9:L14"/>
    <mergeCell ref="M9:M14"/>
    <mergeCell ref="N9:N14"/>
    <mergeCell ref="C5:AB6"/>
    <mergeCell ref="R9:R14"/>
    <mergeCell ref="Q9:Q14"/>
    <mergeCell ref="S9:S14"/>
    <mergeCell ref="T9:T14"/>
    <mergeCell ref="U9:U14"/>
    <mergeCell ref="V9:V14"/>
    <mergeCell ref="W9:W14"/>
    <mergeCell ref="X9:X14"/>
    <mergeCell ref="AZ8:BI8"/>
    <mergeCell ref="AU8:AY8"/>
    <mergeCell ref="AF5:BI7"/>
    <mergeCell ref="AF8:AO8"/>
    <mergeCell ref="AP8:AT8"/>
    <mergeCell ref="Z8:AB8"/>
    <mergeCell ref="C7:V7"/>
    <mergeCell ref="W7:AB7"/>
    <mergeCell ref="C8:E8"/>
    <mergeCell ref="F8:I8"/>
    <mergeCell ref="J8:L8"/>
    <mergeCell ref="M8:P8"/>
    <mergeCell ref="Q8:S8"/>
    <mergeCell ref="T8:V8"/>
    <mergeCell ref="W8:Y8"/>
    <mergeCell ref="AC5:AC14"/>
    <mergeCell ref="AD5:AE8"/>
    <mergeCell ref="AD9:AD14"/>
    <mergeCell ref="AE9:AE14"/>
    <mergeCell ref="AF9:AG9"/>
    <mergeCell ref="AH9:AI9"/>
    <mergeCell ref="AF10:AF14"/>
    <mergeCell ref="AG10:AG14"/>
    <mergeCell ref="AH10:AH14"/>
    <mergeCell ref="DC11:DC14"/>
    <mergeCell ref="DD11:DD14"/>
    <mergeCell ref="DE11:DE14"/>
    <mergeCell ref="DF11:DF14"/>
    <mergeCell ref="P9:P14"/>
    <mergeCell ref="CT11:CT14"/>
    <mergeCell ref="CU11:CU14"/>
    <mergeCell ref="CV11:CV14"/>
    <mergeCell ref="CW11:CW14"/>
    <mergeCell ref="CX11:CX14"/>
    <mergeCell ref="CY11:CY14"/>
    <mergeCell ref="CZ11:CZ14"/>
    <mergeCell ref="DA11:DA14"/>
    <mergeCell ref="BX9:BX14"/>
    <mergeCell ref="BY9:BY14"/>
    <mergeCell ref="BZ9:BZ14"/>
    <mergeCell ref="BO11:BO14"/>
    <mergeCell ref="BP11:BP14"/>
    <mergeCell ref="BQ11:BQ14"/>
    <mergeCell ref="BS11:BS14"/>
    <mergeCell ref="AZ9:BD10"/>
    <mergeCell ref="BE9:BI10"/>
    <mergeCell ref="AZ11:AZ14"/>
    <mergeCell ref="BA11:BA14"/>
    <mergeCell ref="O9:O14"/>
    <mergeCell ref="BJ11:BJ14"/>
    <mergeCell ref="BI11:BI14"/>
    <mergeCell ref="BK11:BK14"/>
    <mergeCell ref="BL11:BL14"/>
    <mergeCell ref="BM11:BM14"/>
    <mergeCell ref="AU9:AU14"/>
    <mergeCell ref="AT9:AT14"/>
    <mergeCell ref="AR9:AR14"/>
    <mergeCell ref="AQ9:AQ14"/>
    <mergeCell ref="AN9:AO9"/>
    <mergeCell ref="AP9:AP14"/>
    <mergeCell ref="AN10:AN14"/>
    <mergeCell ref="AS9:AS14"/>
    <mergeCell ref="AO10:AO14"/>
    <mergeCell ref="AM10:AM14"/>
    <mergeCell ref="AJ9:AK9"/>
    <mergeCell ref="AL9:AM9"/>
    <mergeCell ref="AJ10:AJ14"/>
    <mergeCell ref="Y9:Y14"/>
    <mergeCell ref="Z9:Z14"/>
    <mergeCell ref="AA9:AA14"/>
    <mergeCell ref="AB9:AB14"/>
    <mergeCell ref="BB11:BB14"/>
    <mergeCell ref="DB11:DB14"/>
    <mergeCell ref="CK11:CK14"/>
    <mergeCell ref="CL11:CL14"/>
    <mergeCell ref="CM11:CM14"/>
    <mergeCell ref="CN11:CN14"/>
    <mergeCell ref="CO11:CO14"/>
    <mergeCell ref="CP11:CP14"/>
    <mergeCell ref="CQ11:CQ14"/>
    <mergeCell ref="CR11:CR14"/>
    <mergeCell ref="CS11:CS14"/>
    <mergeCell ref="BW9:BW14"/>
    <mergeCell ref="BR11:BR14"/>
    <mergeCell ref="CJ11:CJ14"/>
    <mergeCell ref="AK10:AK14"/>
    <mergeCell ref="AL10:AL14"/>
    <mergeCell ref="AV9:AV14"/>
    <mergeCell ref="AW9:AW14"/>
    <mergeCell ref="AX9:AX14"/>
    <mergeCell ref="AY9:AY14"/>
    <mergeCell ref="BC11:BC14"/>
    <mergeCell ref="BD11:BD14"/>
    <mergeCell ref="BE11:BE14"/>
    <mergeCell ref="BF11:BF14"/>
    <mergeCell ref="BG11:BG14"/>
    <mergeCell ref="BH11:BH14"/>
    <mergeCell ref="BY8:CC8"/>
    <mergeCell ref="CD8:CM8"/>
    <mergeCell ref="CN8:CR10"/>
    <mergeCell ref="CS8:CW10"/>
    <mergeCell ref="CX8:DB10"/>
    <mergeCell ref="BL9:BM10"/>
    <mergeCell ref="BP9:BQ10"/>
    <mergeCell ref="BR9:BS10"/>
    <mergeCell ref="CD9:CH10"/>
    <mergeCell ref="CI9:CM10"/>
    <mergeCell ref="CA9:CA14"/>
    <mergeCell ref="CB9:CB14"/>
    <mergeCell ref="CC9:CC14"/>
    <mergeCell ref="CD11:CD14"/>
    <mergeCell ref="CE11:CE14"/>
    <mergeCell ref="CF11:CF14"/>
    <mergeCell ref="CG11:CG14"/>
    <mergeCell ref="CH11:CH14"/>
    <mergeCell ref="CI11:CI14"/>
    <mergeCell ref="BN11:BN14"/>
    <mergeCell ref="BN9:BO10"/>
    <mergeCell ref="BT9:BT14"/>
    <mergeCell ref="BU9:BU14"/>
    <mergeCell ref="BV9:BV14"/>
    <mergeCell ref="Z22:Z23"/>
    <mergeCell ref="B83:BT83"/>
    <mergeCell ref="A2:CF2"/>
    <mergeCell ref="DR5:DR14"/>
    <mergeCell ref="DG11:DG14"/>
    <mergeCell ref="DH11:DH14"/>
    <mergeCell ref="DI11:DI14"/>
    <mergeCell ref="DJ11:DJ14"/>
    <mergeCell ref="DK11:DK14"/>
    <mergeCell ref="DL11:DL14"/>
    <mergeCell ref="DM11:DM14"/>
    <mergeCell ref="DN11:DN14"/>
    <mergeCell ref="DO11:DO14"/>
    <mergeCell ref="DP11:DP14"/>
    <mergeCell ref="DQ11:DQ14"/>
    <mergeCell ref="DM8:DQ10"/>
    <mergeCell ref="DC5:DQ7"/>
    <mergeCell ref="DC8:DG10"/>
    <mergeCell ref="DH8:DL10"/>
    <mergeCell ref="BJ9:BK10"/>
    <mergeCell ref="BJ5:CM7"/>
    <mergeCell ref="CN5:DB7"/>
    <mergeCell ref="BJ8:BS8"/>
    <mergeCell ref="BT8:BX8"/>
  </mergeCells>
  <pageMargins left="0.1576389" right="0" top="0.27569440000000001" bottom="0.1576389" header="0" footer="0.1576389"/>
  <pageSetup paperSize="9" scale="45" orientation="landscape" r:id="rId1"/>
  <headerFooter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E8DDC14-6E28-4293-A9AF-32E74E80E76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User</cp:lastModifiedBy>
  <dcterms:created xsi:type="dcterms:W3CDTF">2021-02-20T18:13:29Z</dcterms:created>
  <dcterms:modified xsi:type="dcterms:W3CDTF">2022-04-26T05:47:31Z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rro_20200101_16.xlsx</vt:lpwstr>
  </property>
  <property fmtid="{D5CDD505-2E9C-101B-9397-08002B2CF9AE}" pid="3" name="Название отчета">
    <vt:lpwstr>rro_20200101_16.xlsx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web_1104p3</vt:lpwstr>
  </property>
  <property fmtid="{D5CDD505-2E9C-101B-9397-08002B2CF9AE}" pid="10" name="Шаблон">
    <vt:lpwstr>rro_20200101.xlt</vt:lpwstr>
  </property>
  <property fmtid="{D5CDD505-2E9C-101B-9397-08002B2CF9AE}" pid="11" name="Локальная база">
    <vt:lpwstr>не используется</vt:lpwstr>
  </property>
</Properties>
</file>